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共有ドライブ\名鉄_業務課２\02_制度担当\業務制度\作業用\【02各種契約・承認】\04学校指定\【08学校指定（継続）】\指定継続関係　2025年（2025-2026年度）\01_ＨＰ掲載（10月）\"/>
    </mc:Choice>
  </mc:AlternateContent>
  <bookViews>
    <workbookView xWindow="0" yWindow="0" windowWidth="20490" windowHeight="8850"/>
  </bookViews>
  <sheets>
    <sheet name="■学校調査表（１学科１シート） " sheetId="14" r:id="rId1"/>
    <sheet name="学校調査表 (入力見本)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4" l="1"/>
  <c r="F21" i="14"/>
  <c r="I17" i="14" s="1"/>
  <c r="F16" i="14"/>
  <c r="I16" i="14" s="1"/>
  <c r="L16" i="14" s="1"/>
  <c r="O16" i="14" s="1"/>
  <c r="R16" i="14" s="1"/>
  <c r="U16" i="14" s="1"/>
  <c r="X16" i="14" s="1"/>
  <c r="AA16" i="14" s="1"/>
  <c r="AD16" i="14" s="1"/>
  <c r="AG16" i="14" s="1"/>
  <c r="AJ16" i="14" s="1"/>
  <c r="AM16" i="14" s="1"/>
  <c r="BL13" i="14"/>
  <c r="AL8" i="14"/>
  <c r="AQ6" i="14"/>
  <c r="BA6" i="14" s="1"/>
  <c r="I22" i="14" l="1"/>
  <c r="I21" i="14"/>
  <c r="BF6" i="14"/>
  <c r="F23" i="14"/>
  <c r="BA8" i="8"/>
  <c r="AQ8" i="8"/>
  <c r="L17" i="14" l="1"/>
  <c r="I23" i="14"/>
  <c r="L22" i="14" l="1"/>
  <c r="L21" i="14"/>
  <c r="O17" i="14" l="1"/>
  <c r="L23" i="14"/>
  <c r="O22" i="14" l="1"/>
  <c r="O21" i="14"/>
  <c r="F18" i="8"/>
  <c r="I18" i="8" s="1"/>
  <c r="L18" i="8" s="1"/>
  <c r="O18" i="8" s="1"/>
  <c r="R18" i="8" s="1"/>
  <c r="U18" i="8" s="1"/>
  <c r="X18" i="8" s="1"/>
  <c r="AA18" i="8" s="1"/>
  <c r="AD18" i="8" s="1"/>
  <c r="AG18" i="8" s="1"/>
  <c r="AJ18" i="8" s="1"/>
  <c r="AM18" i="8" s="1"/>
  <c r="AL10" i="8"/>
  <c r="F24" i="8"/>
  <c r="F23" i="8"/>
  <c r="F25" i="8" s="1"/>
  <c r="BL15" i="8"/>
  <c r="BF8" i="8"/>
  <c r="O23" i="14" l="1"/>
  <c r="R17" i="14"/>
  <c r="I19" i="8"/>
  <c r="I23" i="8" s="1"/>
  <c r="L19" i="8" s="1"/>
  <c r="R22" i="14" l="1"/>
  <c r="R21" i="14"/>
  <c r="I25" i="8"/>
  <c r="I24" i="8"/>
  <c r="L23" i="8"/>
  <c r="L24" i="8"/>
  <c r="U17" i="14" l="1"/>
  <c r="R23" i="14"/>
  <c r="L25" i="8"/>
  <c r="O19" i="8"/>
  <c r="U22" i="14" l="1"/>
  <c r="U21" i="14"/>
  <c r="O23" i="8"/>
  <c r="O24" i="8"/>
  <c r="X17" i="14" l="1"/>
  <c r="U23" i="14"/>
  <c r="O25" i="8"/>
  <c r="R19" i="8"/>
  <c r="X22" i="14" l="1"/>
  <c r="X21" i="14"/>
  <c r="R24" i="8"/>
  <c r="R23" i="8"/>
  <c r="AA17" i="14" l="1"/>
  <c r="X23" i="14"/>
  <c r="R25" i="8"/>
  <c r="U19" i="8"/>
  <c r="AA22" i="14" l="1"/>
  <c r="AA21" i="14"/>
  <c r="U24" i="8"/>
  <c r="U23" i="8"/>
  <c r="AA23" i="14" l="1"/>
  <c r="AD17" i="14"/>
  <c r="X19" i="8"/>
  <c r="U25" i="8"/>
  <c r="AD22" i="14" l="1"/>
  <c r="AD21" i="14"/>
  <c r="X24" i="8"/>
  <c r="X23" i="8"/>
  <c r="AG17" i="14" l="1"/>
  <c r="AD23" i="14"/>
  <c r="X25" i="8"/>
  <c r="AA19" i="8"/>
  <c r="AG22" i="14" l="1"/>
  <c r="AG21" i="14"/>
  <c r="AA24" i="8"/>
  <c r="AA23" i="8"/>
  <c r="AJ17" i="14" l="1"/>
  <c r="AG23" i="14"/>
  <c r="AD19" i="8"/>
  <c r="AA25" i="8"/>
  <c r="AJ22" i="14" l="1"/>
  <c r="AJ21" i="14"/>
  <c r="AD23" i="8"/>
  <c r="AD24" i="8"/>
  <c r="AM17" i="14" l="1"/>
  <c r="AJ23" i="14"/>
  <c r="AD25" i="8"/>
  <c r="AG19" i="8"/>
  <c r="AM22" i="14" l="1"/>
  <c r="AM21" i="14"/>
  <c r="AM23" i="14" s="1"/>
  <c r="AG23" i="8"/>
  <c r="AG24" i="8"/>
  <c r="AJ19" i="8" l="1"/>
  <c r="AG25" i="8"/>
  <c r="AJ23" i="8" l="1"/>
  <c r="AJ24" i="8"/>
  <c r="AJ25" i="8" l="1"/>
  <c r="AM19" i="8"/>
  <c r="AM23" i="8" l="1"/>
  <c r="AM25" i="8" s="1"/>
  <c r="AM24" i="8"/>
</calcChain>
</file>

<file path=xl/comments1.xml><?xml version="1.0" encoding="utf-8"?>
<comments xmlns="http://schemas.openxmlformats.org/spreadsheetml/2006/main">
  <authors>
    <author>山内努</author>
    <author>moaadmin</author>
  </authors>
  <commentList>
    <comment ref="F5" authorId="0" shapeId="0">
      <text>
        <r>
          <rPr>
            <sz val="9"/>
            <color indexed="81"/>
            <rFont val="MS P ゴシック"/>
            <family val="3"/>
            <charset val="128"/>
          </rPr>
          <t>① 学科毎にシートを作成
   学年で授業時間に相違がある場合は代表の学年を決めて作成
   （学科が複数ある場合はシートをコピーして作成）</t>
        </r>
      </text>
    </comment>
    <comment ref="B8" authorId="0" shapeId="0">
      <text>
        <r>
          <rPr>
            <sz val="9"/>
            <color indexed="81"/>
            <rFont val="MS P ゴシック"/>
            <family val="3"/>
            <charset val="128"/>
          </rPr>
          <t>② 学則の修業年限を入力</t>
        </r>
      </text>
    </comment>
    <comment ref="P8" authorId="0" shapeId="0">
      <text>
        <r>
          <rPr>
            <sz val="9"/>
            <color indexed="81"/>
            <rFont val="MS P ゴシック"/>
            <family val="3"/>
            <charset val="128"/>
          </rPr>
          <t>⑤⑥⑦ 認める場合は下記に理由を入力</t>
        </r>
      </text>
    </comment>
    <comment ref="AH8" authorId="0" shapeId="0">
      <text>
        <r>
          <rPr>
            <sz val="9"/>
            <color indexed="81"/>
            <rFont val="MS P ゴシック"/>
            <family val="3"/>
            <charset val="128"/>
          </rPr>
          <t>⑧ 学則上の入学定員を入力</t>
        </r>
      </text>
    </comment>
    <comment ref="BF9" authorId="0" shapeId="0">
      <text>
        <r>
          <rPr>
            <sz val="9"/>
            <color indexed="81"/>
            <rFont val="MS P ゴシック"/>
            <family val="3"/>
            <charset val="128"/>
          </rPr>
          <t>⑯ 一週間の授業日数を入力</t>
        </r>
      </text>
    </comment>
    <comment ref="F10" authorId="0" shapeId="0">
      <text>
        <r>
          <rPr>
            <sz val="9"/>
            <color indexed="81"/>
            <rFont val="MS P ゴシック"/>
            <family val="3"/>
            <charset val="128"/>
          </rPr>
          <t>長期休暇中の土休日を抜いた日数を入力</t>
        </r>
      </text>
    </comment>
    <comment ref="F13" authorId="0" shapeId="0">
      <text>
        <r>
          <rPr>
            <sz val="9"/>
            <color indexed="81"/>
            <rFont val="MS P ゴシック"/>
            <family val="3"/>
            <charset val="128"/>
          </rPr>
          <t>実際授業時分とコマ数を入力
（例：50分授業の5時間の場合）
・授業時間に変動がある場合は合計で合わせる
・ホームルームは授業から除外する</t>
        </r>
      </text>
    </comment>
    <comment ref="BL13" authorId="1" shapeId="0">
      <text>
        <r>
          <rPr>
            <sz val="9"/>
            <color indexed="81"/>
            <rFont val="MS P ゴシック"/>
            <family val="3"/>
            <charset val="128"/>
          </rPr>
          <t>※授業の開始時間と終了時間を入力
　算出した授業時分を各曜日に数値で入力</t>
        </r>
      </text>
    </comment>
    <comment ref="F15" authorId="0" shapeId="0">
      <text>
        <r>
          <rPr>
            <sz val="9"/>
            <color indexed="81"/>
            <rFont val="MS P ゴシック"/>
            <family val="3"/>
            <charset val="128"/>
          </rPr>
          <t>※授業時分計算用より算出（分で入力）</t>
        </r>
      </text>
    </comment>
    <comment ref="S17" authorId="0" shapeId="0">
      <text>
        <r>
          <rPr>
            <sz val="9"/>
            <color indexed="81"/>
            <rFont val="MS P ゴシック"/>
            <family val="3"/>
            <charset val="128"/>
          </rPr>
          <t>調査の開始月から１箇年間について記入
例：2022年4月～2023年3月の場合は2022年4月と入力</t>
        </r>
      </text>
    </comment>
    <comment ref="F26" authorId="0" shapeId="0">
      <text>
        <r>
          <rPr>
            <sz val="9"/>
            <color indexed="81"/>
            <rFont val="MS P ゴシック"/>
            <family val="3"/>
            <charset val="128"/>
          </rPr>
          <t>月の授業日数を入力</t>
        </r>
      </text>
    </comment>
    <comment ref="F27" authorId="0" shapeId="0">
      <text>
        <r>
          <rPr>
            <sz val="9"/>
            <color indexed="81"/>
            <rFont val="MS P ゴシック"/>
            <family val="3"/>
            <charset val="128"/>
          </rPr>
          <t>学科に在籍する生徒の欠席日数の総数を入力</t>
        </r>
      </text>
    </comment>
  </commentList>
</comments>
</file>

<file path=xl/sharedStrings.xml><?xml version="1.0" encoding="utf-8"?>
<sst xmlns="http://schemas.openxmlformats.org/spreadsheetml/2006/main" count="184" uniqueCount="70">
  <si>
    <t>夏季休暇</t>
    <rPh sb="0" eb="2">
      <t>カキ</t>
    </rPh>
    <rPh sb="2" eb="4">
      <t>キュウカ</t>
    </rPh>
    <phoneticPr fontId="2"/>
  </si>
  <si>
    <t>冬期休暇</t>
    <rPh sb="0" eb="2">
      <t>トウキ</t>
    </rPh>
    <rPh sb="2" eb="4">
      <t>キュウカ</t>
    </rPh>
    <phoneticPr fontId="2"/>
  </si>
  <si>
    <t>春期休暇</t>
    <rPh sb="0" eb="2">
      <t>シュンキ</t>
    </rPh>
    <rPh sb="2" eb="4">
      <t>キュウカ</t>
    </rPh>
    <phoneticPr fontId="2"/>
  </si>
  <si>
    <t>祝日</t>
    <rPh sb="0" eb="2">
      <t>シュクジツ</t>
    </rPh>
    <phoneticPr fontId="2"/>
  </si>
  <si>
    <t>その他</t>
    <rPh sb="2" eb="3">
      <t>タ</t>
    </rPh>
    <phoneticPr fontId="2"/>
  </si>
  <si>
    <t>日曜日</t>
  </si>
  <si>
    <t>日曜日</t>
    <rPh sb="0" eb="3">
      <t>ニチヨウビ</t>
    </rPh>
    <phoneticPr fontId="2"/>
  </si>
  <si>
    <t>土曜日</t>
  </si>
  <si>
    <t>土曜日</t>
    <rPh sb="0" eb="3">
      <t>ドヨウビ</t>
    </rPh>
    <phoneticPr fontId="2"/>
  </si>
  <si>
    <t>月曜日</t>
    <rPh sb="0" eb="3">
      <t>ゲツヨウビ</t>
    </rPh>
    <phoneticPr fontId="2"/>
  </si>
  <si>
    <t>火曜日</t>
  </si>
  <si>
    <t>水曜日</t>
  </si>
  <si>
    <t>木曜日</t>
  </si>
  <si>
    <t>金曜日</t>
  </si>
  <si>
    <t>授業時分</t>
    <rPh sb="0" eb="2">
      <t>ジュギョウ</t>
    </rPh>
    <rPh sb="2" eb="4">
      <t>ジフン</t>
    </rPh>
    <phoneticPr fontId="2"/>
  </si>
  <si>
    <t>コマ数</t>
    <rPh sb="2" eb="3">
      <t>スウ</t>
    </rPh>
    <phoneticPr fontId="2"/>
  </si>
  <si>
    <t>年</t>
    <rPh sb="0" eb="1">
      <t>ネン</t>
    </rPh>
    <phoneticPr fontId="2"/>
  </si>
  <si>
    <t>種別</t>
    <rPh sb="0" eb="2">
      <t>シュベツ</t>
    </rPh>
    <phoneticPr fontId="2"/>
  </si>
  <si>
    <t>公欠日数</t>
    <rPh sb="0" eb="2">
      <t>コウケツ</t>
    </rPh>
    <rPh sb="2" eb="4">
      <t>ニッスウ</t>
    </rPh>
    <phoneticPr fontId="2"/>
  </si>
  <si>
    <t>授業日数</t>
    <rPh sb="0" eb="2">
      <t>ジュギョウ</t>
    </rPh>
    <rPh sb="2" eb="4">
      <t>ニッスウ</t>
    </rPh>
    <phoneticPr fontId="2"/>
  </si>
  <si>
    <t>否</t>
  </si>
  <si>
    <t>分</t>
    <rPh sb="0" eb="1">
      <t>フン</t>
    </rPh>
    <phoneticPr fontId="2"/>
  </si>
  <si>
    <t>入学数</t>
    <rPh sb="0" eb="2">
      <t>ニュウガク</t>
    </rPh>
    <rPh sb="2" eb="3">
      <t>スウ</t>
    </rPh>
    <phoneticPr fontId="1"/>
  </si>
  <si>
    <t>退学数</t>
    <rPh sb="0" eb="2">
      <t>タイガク</t>
    </rPh>
    <rPh sb="2" eb="3">
      <t>スウ</t>
    </rPh>
    <phoneticPr fontId="1"/>
  </si>
  <si>
    <t>卒業数</t>
    <rPh sb="0" eb="2">
      <t>ソツギョウ</t>
    </rPh>
    <rPh sb="2" eb="3">
      <t>スウ</t>
    </rPh>
    <phoneticPr fontId="1"/>
  </si>
  <si>
    <t>月始め総数</t>
    <rPh sb="0" eb="1">
      <t>ツキ</t>
    </rPh>
    <rPh sb="1" eb="2">
      <t>ハジ</t>
    </rPh>
    <rPh sb="3" eb="5">
      <t>ソウスウ</t>
    </rPh>
    <phoneticPr fontId="1"/>
  </si>
  <si>
    <t>月末総数</t>
    <rPh sb="0" eb="2">
      <t>ゲツマツ</t>
    </rPh>
    <rPh sb="2" eb="4">
      <t>ソウスウ</t>
    </rPh>
    <phoneticPr fontId="1"/>
  </si>
  <si>
    <t>出席率（月末）</t>
    <rPh sb="0" eb="2">
      <t>シュッセキ</t>
    </rPh>
    <rPh sb="2" eb="3">
      <t>リツ</t>
    </rPh>
    <rPh sb="4" eb="5">
      <t>ツキ</t>
    </rPh>
    <rPh sb="5" eb="6">
      <t>マツ</t>
    </rPh>
    <phoneticPr fontId="1"/>
  </si>
  <si>
    <t>出席率（月始）</t>
    <rPh sb="0" eb="2">
      <t>シュッセキ</t>
    </rPh>
    <rPh sb="2" eb="3">
      <t>リツ</t>
    </rPh>
    <rPh sb="4" eb="5">
      <t>ツキ</t>
    </rPh>
    <rPh sb="5" eb="6">
      <t>ハジ</t>
    </rPh>
    <phoneticPr fontId="1"/>
  </si>
  <si>
    <t>一部認める</t>
  </si>
  <si>
    <t>欠席総日数</t>
    <rPh sb="0" eb="2">
      <t>ケッセキ</t>
    </rPh>
    <rPh sb="2" eb="3">
      <t>ソウ</t>
    </rPh>
    <rPh sb="3" eb="5">
      <t>ニッスウ</t>
    </rPh>
    <phoneticPr fontId="2"/>
  </si>
  <si>
    <t>開始から終了までの時分</t>
    <rPh sb="0" eb="2">
      <t>カイシ</t>
    </rPh>
    <rPh sb="4" eb="6">
      <t>シュウリョウ</t>
    </rPh>
    <rPh sb="9" eb="11">
      <t>ジフン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</si>
  <si>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</si>
  <si>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</si>
  <si>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開始から終了までの時分</t>
    <phoneticPr fontId="2"/>
  </si>
  <si>
    <t>←</t>
    <phoneticPr fontId="2"/>
  </si>
  <si>
    <t>転校生の場合は認める　等</t>
    <rPh sb="0" eb="3">
      <t>テンコウセイ</t>
    </rPh>
    <rPh sb="4" eb="6">
      <t>バアイ</t>
    </rPh>
    <rPh sb="7" eb="8">
      <t>ミト</t>
    </rPh>
    <rPh sb="11" eb="12">
      <t>ナド</t>
    </rPh>
    <phoneticPr fontId="2"/>
  </si>
  <si>
    <t>①学科名</t>
    <rPh sb="1" eb="3">
      <t>ガッカ</t>
    </rPh>
    <rPh sb="3" eb="4">
      <t>メイ</t>
    </rPh>
    <phoneticPr fontId="2"/>
  </si>
  <si>
    <t>②修業年限</t>
    <rPh sb="1" eb="3">
      <t>シュウギョウ</t>
    </rPh>
    <rPh sb="3" eb="5">
      <t>ネンゲン</t>
    </rPh>
    <phoneticPr fontId="2"/>
  </si>
  <si>
    <t>③入学期</t>
    <rPh sb="1" eb="3">
      <t>ニュウガク</t>
    </rPh>
    <rPh sb="3" eb="4">
      <t>キ</t>
    </rPh>
    <phoneticPr fontId="2"/>
  </si>
  <si>
    <t>④卒業期</t>
    <rPh sb="1" eb="3">
      <t>ソツギョウ</t>
    </rPh>
    <rPh sb="3" eb="4">
      <t>キ</t>
    </rPh>
    <phoneticPr fontId="2"/>
  </si>
  <si>
    <t>⑤随時入学を
認めるか</t>
    <phoneticPr fontId="2"/>
  </si>
  <si>
    <t>⑥一部学科の
専修を認めるか</t>
    <phoneticPr fontId="2"/>
  </si>
  <si>
    <t>⑦短期修業を
認めるか</t>
    <phoneticPr fontId="2"/>
  </si>
  <si>
    <t>⑧生徒定員</t>
    <rPh sb="1" eb="3">
      <t>セイト</t>
    </rPh>
    <rPh sb="3" eb="5">
      <t>テイイン</t>
    </rPh>
    <phoneticPr fontId="2"/>
  </si>
  <si>
    <t>⑨生徒現在数</t>
    <rPh sb="1" eb="3">
      <t>セイト</t>
    </rPh>
    <rPh sb="3" eb="5">
      <t>ゲンザイ</t>
    </rPh>
    <rPh sb="5" eb="6">
      <t>スウ</t>
    </rPh>
    <phoneticPr fontId="2"/>
  </si>
  <si>
    <t>休日総日数</t>
    <rPh sb="0" eb="2">
      <t>キュウジツ</t>
    </rPh>
    <rPh sb="2" eb="3">
      <t>ソウ</t>
    </rPh>
    <rPh sb="3" eb="5">
      <t>ニッスウ</t>
    </rPh>
    <phoneticPr fontId="2"/>
  </si>
  <si>
    <t>その他曜日</t>
    <rPh sb="2" eb="3">
      <t>タ</t>
    </rPh>
    <rPh sb="3" eb="5">
      <t>ヨウビ</t>
    </rPh>
    <phoneticPr fontId="2"/>
  </si>
  <si>
    <t>⑩一時間当り
実際授業時分</t>
    <phoneticPr fontId="2"/>
  </si>
  <si>
    <t>⑪現行学則の
実施年月日</t>
    <rPh sb="1" eb="3">
      <t>ゲンコウ</t>
    </rPh>
    <rPh sb="3" eb="5">
      <t>ガクソク</t>
    </rPh>
    <rPh sb="7" eb="9">
      <t>ジッシ</t>
    </rPh>
    <rPh sb="9" eb="12">
      <t>ネンガッピ</t>
    </rPh>
    <phoneticPr fontId="2"/>
  </si>
  <si>
    <t>⑫一週間の
時間数</t>
    <rPh sb="1" eb="4">
      <t>イッシュウカン</t>
    </rPh>
    <rPh sb="6" eb="9">
      <t>ジカンスウ</t>
    </rPh>
    <phoneticPr fontId="2"/>
  </si>
  <si>
    <t>　⑬年間個人当り
授業総時間数</t>
    <phoneticPr fontId="2"/>
  </si>
  <si>
    <t>⑭休日数入力</t>
    <rPh sb="1" eb="3">
      <t>キュウジツ</t>
    </rPh>
    <rPh sb="3" eb="4">
      <t>スウ</t>
    </rPh>
    <rPh sb="4" eb="6">
      <t>ニュウリョク</t>
    </rPh>
    <phoneticPr fontId="2"/>
  </si>
  <si>
    <t>⑮年間日数</t>
    <rPh sb="1" eb="3">
      <t>ネンカン</t>
    </rPh>
    <rPh sb="3" eb="5">
      <t>ニッスウ</t>
    </rPh>
    <phoneticPr fontId="2"/>
  </si>
  <si>
    <t>⑯一週間の
授業日数</t>
    <rPh sb="1" eb="4">
      <t>イッシュウカン</t>
    </rPh>
    <rPh sb="6" eb="8">
      <t>ジュギョウ</t>
    </rPh>
    <rPh sb="8" eb="10">
      <t>ニッスウ</t>
    </rPh>
    <phoneticPr fontId="2"/>
  </si>
  <si>
    <t>⑰授業時分の
入力</t>
    <rPh sb="1" eb="3">
      <t>ジュギョウ</t>
    </rPh>
    <rPh sb="3" eb="5">
      <t>ジフン</t>
    </rPh>
    <rPh sb="7" eb="9">
      <t>ニュウリョク</t>
    </rPh>
    <phoneticPr fontId="2"/>
  </si>
  <si>
    <t>※授業時分計算用</t>
    <rPh sb="1" eb="3">
      <t>ジュギョウ</t>
    </rPh>
    <rPh sb="3" eb="5">
      <t>ジフン</t>
    </rPh>
    <rPh sb="5" eb="7">
      <t>ケイサン</t>
    </rPh>
    <rPh sb="7" eb="8">
      <t>ヨウ</t>
    </rPh>
    <phoneticPr fontId="2"/>
  </si>
  <si>
    <t>（</t>
    <phoneticPr fontId="2"/>
  </si>
  <si>
    <t>月～）</t>
    <rPh sb="0" eb="1">
      <t>ガツ</t>
    </rPh>
    <phoneticPr fontId="2"/>
  </si>
  <si>
    <t>⑱１箇年の入学、退学、卒業及び出席状況</t>
    <rPh sb="2" eb="4">
      <t>カネン</t>
    </rPh>
    <phoneticPr fontId="2"/>
  </si>
  <si>
    <t>【入力見本】</t>
    <rPh sb="1" eb="3">
      <t>ニュウリョク</t>
    </rPh>
    <rPh sb="3" eb="5">
      <t>ミホン</t>
    </rPh>
    <phoneticPr fontId="2"/>
  </si>
  <si>
    <t>⑫一週間の時間数</t>
    <rPh sb="1" eb="4">
      <t>イチシュウカン</t>
    </rPh>
    <rPh sb="5" eb="8">
      <t>ジカンスウ</t>
    </rPh>
    <phoneticPr fontId="2"/>
  </si>
  <si>
    <t>⑩一時間当り実際授業時分</t>
    <rPh sb="1" eb="2">
      <t>イチ</t>
    </rPh>
    <rPh sb="2" eb="4">
      <t>ジカン</t>
    </rPh>
    <rPh sb="4" eb="5">
      <t>アタ</t>
    </rPh>
    <rPh sb="6" eb="8">
      <t>ジッサイ</t>
    </rPh>
    <rPh sb="8" eb="10">
      <t>ジュギョウ</t>
    </rPh>
    <rPh sb="10" eb="11">
      <t>ジ</t>
    </rPh>
    <rPh sb="11" eb="12">
      <t>フン</t>
    </rPh>
    <phoneticPr fontId="2"/>
  </si>
  <si>
    <t>⑬年間個人当り授業総時間数</t>
    <rPh sb="7" eb="9">
      <t>ジュギョウ</t>
    </rPh>
    <rPh sb="9" eb="10">
      <t>ソウ</t>
    </rPh>
    <rPh sb="10" eb="12">
      <t>ジカン</t>
    </rPh>
    <rPh sb="12" eb="13">
      <t>スウ</t>
    </rPh>
    <phoneticPr fontId="2"/>
  </si>
  <si>
    <t>【換算式】</t>
    <rPh sb="1" eb="3">
      <t>カンサン</t>
    </rPh>
    <rPh sb="3" eb="4">
      <t>シキ</t>
    </rPh>
    <phoneticPr fontId="2"/>
  </si>
  <si>
    <t>⑤随時入学を認める場合の理由</t>
    <rPh sb="9" eb="11">
      <t>バアイ</t>
    </rPh>
    <rPh sb="12" eb="14">
      <t>リユウ</t>
    </rPh>
    <phoneticPr fontId="2"/>
  </si>
  <si>
    <t>⑥一部学科の専修を認める場合の理由</t>
    <rPh sb="12" eb="14">
      <t>バアイ</t>
    </rPh>
    <rPh sb="15" eb="17">
      <t>リユウ</t>
    </rPh>
    <phoneticPr fontId="2"/>
  </si>
  <si>
    <t>⑦短期修業を認める場合の理由</t>
    <rPh sb="9" eb="11">
      <t>バアイ</t>
    </rPh>
    <rPh sb="12" eb="14">
      <t>リユウ</t>
    </rPh>
    <phoneticPr fontId="2"/>
  </si>
  <si>
    <t>学校名</t>
    <rPh sb="0" eb="2">
      <t>ガッコウ</t>
    </rPh>
    <rPh sb="2" eb="3">
      <t>メイ</t>
    </rPh>
    <phoneticPr fontId="2"/>
  </si>
  <si>
    <t>①部科名</t>
    <rPh sb="1" eb="2">
      <t>ブ</t>
    </rPh>
    <rPh sb="2" eb="4">
      <t>カメイ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</si>
</sst>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&quot;月&quot;"/>
    <numFmt numFmtId="177" formatCode="0.0%"/>
    <numFmt numFmtId="178" formatCode="0&quot;日&quot;"/>
    <numFmt numFmtId="179" formatCode="0&quot;時&quot;&quot;間&quot;"/>
    <numFmt numFmtId="180" formatCode="0&quot;分&quot;"/>
    <numFmt numFmtId="181" formatCode="[mm]"/>
    <numFmt numFmtId="182" formatCode="0&quot;人&quot;"/>
    <numFmt numFmtId="183" formatCode="0_);[Red]\(0\)"/>
    <numFmt numFmtId="184" formatCode="General&quot;年&quot;"/>
    <numFmt numFmtId="185" formatCode="0\ &quot;分&quot;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2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u/>
      <sz val="11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79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76" fontId="0" fillId="0" borderId="0" xfId="0" applyNumberFormat="1">
      <alignment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alignment vertical="center"/>
      <protection locked="0"/>
    </xf>
    <xf numFmtId="0" fontId="0" fillId="0" borderId="25" xfId="0" applyBorder="1" applyAlignment="1">
      <alignment horizontal="center" vertical="center"/>
    </xf>
    <xf numFmtId="20" fontId="0" fillId="0" borderId="25" xfId="0" applyNumberForma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5" xfId="0" applyFont="1" applyBorder="1">
      <alignment vertical="center"/>
    </xf>
    <xf numFmtId="0" fontId="0" fillId="0" borderId="59" xfId="0" applyBorder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0" applyFont="1" applyAlignment="1"/>
    <xf numFmtId="181" fontId="13" fillId="0" borderId="0" xfId="0" applyNumberFormat="1" applyFont="1" applyAlignment="1">
      <alignment horizontal="center" vertical="center"/>
    </xf>
    <xf numFmtId="181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 applyProtection="1">
      <protection locked="0"/>
    </xf>
    <xf numFmtId="0" fontId="0" fillId="0" borderId="27" xfId="0" applyBorder="1" applyAlignment="1"/>
    <xf numFmtId="0" fontId="12" fillId="0" borderId="27" xfId="0" applyFont="1" applyBorder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top"/>
      <protection locked="0"/>
    </xf>
    <xf numFmtId="0" fontId="0" fillId="0" borderId="0" xfId="0" applyBorder="1">
      <alignment vertical="center"/>
    </xf>
    <xf numFmtId="0" fontId="5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</xf>
    <xf numFmtId="0" fontId="18" fillId="0" borderId="0" xfId="0" applyFont="1" applyAlignment="1" applyProtection="1">
      <alignment vertical="center"/>
    </xf>
    <xf numFmtId="0" fontId="12" fillId="0" borderId="27" xfId="0" applyFont="1" applyBorder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5" fillId="0" borderId="0" xfId="0" applyFont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4" fillId="0" borderId="0" xfId="0" applyFont="1" applyAlignment="1" applyProtection="1"/>
    <xf numFmtId="0" fontId="0" fillId="0" borderId="0" xfId="0" applyAlignment="1" applyProtection="1">
      <alignment horizontal="center"/>
    </xf>
    <xf numFmtId="0" fontId="0" fillId="0" borderId="27" xfId="0" applyBorder="1" applyAlignment="1" applyProtection="1"/>
    <xf numFmtId="0" fontId="1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0" fillId="0" borderId="0" xfId="0" applyBorder="1" applyProtection="1">
      <alignment vertical="center"/>
    </xf>
    <xf numFmtId="181" fontId="13" fillId="0" borderId="0" xfId="0" applyNumberFormat="1" applyFont="1" applyAlignment="1" applyProtection="1">
      <alignment horizontal="center" vertical="center"/>
    </xf>
    <xf numFmtId="181" fontId="0" fillId="0" borderId="0" xfId="0" applyNumberFormat="1" applyAlignment="1" applyProtection="1">
      <alignment horizontal="right" vertical="center"/>
    </xf>
    <xf numFmtId="0" fontId="0" fillId="0" borderId="22" xfId="0" applyBorder="1" applyAlignment="1" applyProtection="1"/>
    <xf numFmtId="0" fontId="0" fillId="0" borderId="23" xfId="0" applyBorder="1" applyAlignment="1" applyProtection="1"/>
    <xf numFmtId="0" fontId="0" fillId="0" borderId="39" xfId="0" applyBorder="1" applyAlignment="1" applyProtection="1"/>
    <xf numFmtId="176" fontId="0" fillId="0" borderId="0" xfId="0" applyNumberFormat="1" applyProtection="1">
      <alignment vertical="center"/>
    </xf>
    <xf numFmtId="176" fontId="0" fillId="0" borderId="25" xfId="0" applyNumberFormat="1" applyBorder="1" applyProtection="1">
      <alignment vertical="center"/>
    </xf>
    <xf numFmtId="0" fontId="0" fillId="0" borderId="0" xfId="0" applyBorder="1" applyAlignment="1" applyProtection="1"/>
    <xf numFmtId="0" fontId="0" fillId="0" borderId="40" xfId="0" applyBorder="1" applyAlignment="1" applyProtection="1"/>
    <xf numFmtId="0" fontId="0" fillId="0" borderId="25" xfId="0" applyBorder="1" applyProtection="1">
      <alignment vertical="center"/>
    </xf>
    <xf numFmtId="176" fontId="19" fillId="0" borderId="0" xfId="0" applyNumberFormat="1" applyFont="1" applyBorder="1" applyProtection="1">
      <alignment vertical="center"/>
    </xf>
    <xf numFmtId="176" fontId="0" fillId="0" borderId="0" xfId="0" applyNumberFormat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40" xfId="0" applyBorder="1" applyProtection="1">
      <alignment vertical="center"/>
    </xf>
    <xf numFmtId="181" fontId="0" fillId="0" borderId="0" xfId="0" applyNumberFormat="1" applyBorder="1" applyAlignment="1" applyProtection="1">
      <alignment horizontal="center" vertical="center"/>
    </xf>
    <xf numFmtId="183" fontId="0" fillId="0" borderId="0" xfId="0" applyNumberFormat="1" applyBorder="1" applyAlignment="1" applyProtection="1">
      <alignment horizontal="center" vertical="center"/>
    </xf>
    <xf numFmtId="181" fontId="0" fillId="0" borderId="0" xfId="0" applyNumberForma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25" xfId="0" applyFont="1" applyBorder="1" applyAlignment="1" applyProtection="1">
      <alignment vertical="top"/>
    </xf>
    <xf numFmtId="0" fontId="5" fillId="0" borderId="25" xfId="0" applyFont="1" applyBorder="1" applyAlignment="1" applyProtection="1">
      <alignment horizontal="left" vertical="top"/>
    </xf>
    <xf numFmtId="0" fontId="0" fillId="0" borderId="26" xfId="0" applyBorder="1" applyProtection="1">
      <alignment vertical="center"/>
    </xf>
    <xf numFmtId="0" fontId="5" fillId="0" borderId="27" xfId="0" applyFont="1" applyBorder="1" applyAlignment="1" applyProtection="1">
      <alignment vertical="top"/>
    </xf>
    <xf numFmtId="0" fontId="0" fillId="0" borderId="27" xfId="0" applyBorder="1" applyProtection="1">
      <alignment vertical="center"/>
    </xf>
    <xf numFmtId="0" fontId="0" fillId="0" borderId="32" xfId="0" applyBorder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25" xfId="0" applyFont="1" applyBorder="1" applyProtection="1">
      <alignment vertical="center"/>
    </xf>
    <xf numFmtId="0" fontId="0" fillId="0" borderId="25" xfId="0" applyBorder="1" applyAlignment="1" applyProtection="1">
      <alignment horizontal="center" vertical="center"/>
    </xf>
    <xf numFmtId="20" fontId="0" fillId="0" borderId="25" xfId="0" applyNumberForma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0" fillId="5" borderId="59" xfId="0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52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0" fontId="7" fillId="3" borderId="39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64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center" vertical="center"/>
    </xf>
    <xf numFmtId="0" fontId="16" fillId="3" borderId="49" xfId="0" applyFont="1" applyFill="1" applyBorder="1" applyAlignment="1" applyProtection="1">
      <alignment horizontal="center" vertical="center"/>
    </xf>
    <xf numFmtId="0" fontId="16" fillId="3" borderId="60" xfId="0" applyFont="1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31" fontId="4" fillId="0" borderId="20" xfId="0" applyNumberFormat="1" applyFont="1" applyBorder="1" applyAlignment="1" applyProtection="1">
      <alignment horizontal="center" vertical="center" shrinkToFit="1"/>
      <protection locked="0"/>
    </xf>
    <xf numFmtId="31" fontId="4" fillId="0" borderId="30" xfId="0" applyNumberFormat="1" applyFont="1" applyBorder="1" applyAlignment="1" applyProtection="1">
      <alignment horizontal="center" vertical="center" shrinkToFit="1"/>
      <protection locked="0"/>
    </xf>
    <xf numFmtId="179" fontId="0" fillId="5" borderId="20" xfId="0" applyNumberFormat="1" applyFill="1" applyBorder="1" applyAlignment="1" applyProtection="1">
      <alignment horizontal="center" vertical="center" shrinkToFit="1"/>
    </xf>
    <xf numFmtId="179" fontId="0" fillId="5" borderId="30" xfId="0" applyNumberFormat="1" applyFill="1" applyBorder="1" applyAlignment="1" applyProtection="1">
      <alignment horizontal="center" vertical="center" shrinkToFit="1"/>
    </xf>
    <xf numFmtId="179" fontId="0" fillId="5" borderId="28" xfId="0" applyNumberFormat="1" applyFill="1" applyBorder="1" applyAlignment="1" applyProtection="1">
      <alignment horizontal="center" vertical="center" shrinkToFit="1"/>
    </xf>
    <xf numFmtId="179" fontId="9" fillId="5" borderId="20" xfId="0" applyNumberFormat="1" applyFont="1" applyFill="1" applyBorder="1" applyAlignment="1" applyProtection="1">
      <alignment horizontal="center" vertical="center" shrinkToFit="1"/>
    </xf>
    <xf numFmtId="179" fontId="9" fillId="5" borderId="30" xfId="0" applyNumberFormat="1" applyFont="1" applyFill="1" applyBorder="1" applyAlignment="1" applyProtection="1">
      <alignment horizontal="center" vertical="center" shrinkToFit="1"/>
    </xf>
    <xf numFmtId="179" fontId="9" fillId="5" borderId="21" xfId="0" applyNumberFormat="1" applyFont="1" applyFill="1" applyBorder="1" applyAlignment="1" applyProtection="1">
      <alignment horizontal="center" vertical="center" shrinkToFit="1"/>
    </xf>
    <xf numFmtId="184" fontId="0" fillId="0" borderId="61" xfId="0" applyNumberFormat="1" applyBorder="1" applyAlignment="1" applyProtection="1">
      <alignment horizontal="center" vertical="center" shrinkToFit="1"/>
      <protection locked="0"/>
    </xf>
    <xf numFmtId="184" fontId="0" fillId="0" borderId="3" xfId="0" applyNumberFormat="1" applyBorder="1" applyAlignment="1" applyProtection="1">
      <alignment horizontal="center" vertical="center" shrinkToFit="1"/>
      <protection locked="0"/>
    </xf>
    <xf numFmtId="184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20" xfId="0" applyNumberFormat="1" applyBorder="1" applyAlignment="1" applyProtection="1">
      <alignment horizontal="center" vertical="center" shrinkToFit="1"/>
      <protection locked="0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28" xfId="0" applyNumberFormat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62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182" fontId="0" fillId="0" borderId="20" xfId="0" applyNumberFormat="1" applyBorder="1" applyAlignment="1" applyProtection="1">
      <alignment horizontal="center" vertical="center" shrinkToFit="1"/>
      <protection locked="0"/>
    </xf>
    <xf numFmtId="182" fontId="0" fillId="0" borderId="30" xfId="0" applyNumberFormat="1" applyBorder="1" applyAlignment="1" applyProtection="1">
      <alignment horizontal="center" vertical="center" shrinkToFit="1"/>
      <protection locked="0"/>
    </xf>
    <xf numFmtId="182" fontId="0" fillId="0" borderId="28" xfId="0" applyNumberFormat="1" applyBorder="1" applyAlignment="1" applyProtection="1">
      <alignment horizontal="center" vertical="center" shrinkToFit="1"/>
      <protection locked="0"/>
    </xf>
    <xf numFmtId="185" fontId="9" fillId="5" borderId="20" xfId="0" applyNumberFormat="1" applyFont="1" applyFill="1" applyBorder="1" applyAlignment="1" applyProtection="1">
      <alignment horizontal="center" vertical="center" shrinkToFit="1"/>
    </xf>
    <xf numFmtId="185" fontId="9" fillId="5" borderId="30" xfId="0" applyNumberFormat="1" applyFont="1" applyFill="1" applyBorder="1" applyAlignment="1" applyProtection="1">
      <alignment horizontal="center" vertical="center" shrinkToFit="1"/>
    </xf>
    <xf numFmtId="185" fontId="9" fillId="5" borderId="28" xfId="0" applyNumberFormat="1" applyFont="1" applyFill="1" applyBorder="1" applyAlignment="1" applyProtection="1">
      <alignment horizontal="center" vertical="center" shrinkToFit="1"/>
    </xf>
    <xf numFmtId="0" fontId="5" fillId="3" borderId="45" xfId="0" applyFont="1" applyFill="1" applyBorder="1" applyAlignment="1" applyProtection="1">
      <alignment horizontal="center" vertical="center"/>
    </xf>
    <xf numFmtId="0" fontId="5" fillId="3" borderId="62" xfId="0" applyFont="1" applyFill="1" applyBorder="1" applyAlignment="1" applyProtection="1">
      <alignment horizontal="center" vertical="center"/>
    </xf>
    <xf numFmtId="0" fontId="5" fillId="3" borderId="63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180" fontId="0" fillId="0" borderId="16" xfId="0" applyNumberFormat="1" applyBorder="1" applyAlignment="1" applyProtection="1">
      <alignment horizontal="center" vertical="center"/>
      <protection locked="0"/>
    </xf>
    <xf numFmtId="180" fontId="0" fillId="0" borderId="1" xfId="0" applyNumberFormat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178" fontId="0" fillId="0" borderId="44" xfId="0" applyNumberFormat="1" applyBorder="1" applyAlignment="1" applyProtection="1">
      <alignment horizontal="center" vertical="center"/>
      <protection locked="0"/>
    </xf>
    <xf numFmtId="178" fontId="0" fillId="0" borderId="23" xfId="0" applyNumberFormat="1" applyBorder="1" applyAlignment="1" applyProtection="1">
      <alignment horizontal="center" vertical="center"/>
      <protection locked="0"/>
    </xf>
    <xf numFmtId="178" fontId="0" fillId="0" borderId="39" xfId="0" applyNumberFormat="1" applyBorder="1" applyAlignment="1" applyProtection="1">
      <alignment horizontal="center" vertical="center"/>
      <protection locked="0"/>
    </xf>
    <xf numFmtId="178" fontId="0" fillId="0" borderId="31" xfId="0" applyNumberFormat="1" applyBorder="1" applyAlignment="1" applyProtection="1">
      <alignment horizontal="center" vertical="center"/>
      <protection locked="0"/>
    </xf>
    <xf numFmtId="178" fontId="0" fillId="0" borderId="27" xfId="0" applyNumberFormat="1" applyBorder="1" applyAlignment="1" applyProtection="1">
      <alignment horizontal="center" vertical="center"/>
      <protection locked="0"/>
    </xf>
    <xf numFmtId="178" fontId="0" fillId="0" borderId="32" xfId="0" applyNumberForma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178" fontId="0" fillId="5" borderId="20" xfId="0" applyNumberFormat="1" applyFill="1" applyBorder="1" applyAlignment="1" applyProtection="1">
      <alignment horizontal="center" vertical="center" shrinkToFit="1"/>
    </xf>
    <xf numFmtId="178" fontId="0" fillId="5" borderId="30" xfId="0" applyNumberFormat="1" applyFill="1" applyBorder="1" applyAlignment="1" applyProtection="1">
      <alignment horizontal="center" vertical="center" shrinkToFit="1"/>
    </xf>
    <xf numFmtId="0" fontId="5" fillId="3" borderId="8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5" fillId="3" borderId="40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10" fillId="4" borderId="54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55" xfId="0" applyFont="1" applyFill="1" applyBorder="1" applyAlignment="1" applyProtection="1">
      <alignment horizontal="center" vertical="center"/>
    </xf>
    <xf numFmtId="0" fontId="5" fillId="3" borderId="64" xfId="0" applyFont="1" applyFill="1" applyBorder="1" applyAlignment="1" applyProtection="1">
      <alignment horizontal="center" vertical="center"/>
    </xf>
    <xf numFmtId="0" fontId="3" fillId="4" borderId="66" xfId="0" applyFont="1" applyFill="1" applyBorder="1" applyAlignment="1" applyProtection="1">
      <alignment horizontal="center" vertical="center"/>
    </xf>
    <xf numFmtId="0" fontId="3" fillId="4" borderId="67" xfId="0" applyFont="1" applyFill="1" applyBorder="1" applyAlignment="1" applyProtection="1">
      <alignment horizontal="center" vertical="center"/>
    </xf>
    <xf numFmtId="0" fontId="3" fillId="4" borderId="68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20" fontId="11" fillId="0" borderId="54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20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5" xfId="0" applyFont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180" fontId="0" fillId="0" borderId="8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176" fontId="5" fillId="2" borderId="14" xfId="0" applyNumberFormat="1" applyFont="1" applyFill="1" applyBorder="1" applyAlignment="1" applyProtection="1">
      <alignment horizontal="center" vertical="center"/>
    </xf>
    <xf numFmtId="0" fontId="5" fillId="4" borderId="54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55" xfId="0" applyFont="1" applyFill="1" applyBorder="1" applyAlignment="1" applyProtection="1">
      <alignment horizontal="center" vertical="center"/>
    </xf>
    <xf numFmtId="0" fontId="0" fillId="0" borderId="47" xfId="0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181" fontId="13" fillId="0" borderId="25" xfId="0" applyNumberFormat="1" applyFont="1" applyBorder="1" applyAlignment="1" applyProtection="1">
      <alignment horizontal="center" vertical="center"/>
    </xf>
    <xf numFmtId="181" fontId="13" fillId="0" borderId="65" xfId="0" applyNumberFormat="1" applyFont="1" applyBorder="1" applyAlignment="1" applyProtection="1">
      <alignment horizontal="center" vertical="center"/>
    </xf>
    <xf numFmtId="181" fontId="0" fillId="5" borderId="56" xfId="0" applyNumberFormat="1" applyFill="1" applyBorder="1" applyAlignment="1" applyProtection="1">
      <alignment horizontal="right" vertical="center"/>
    </xf>
    <xf numFmtId="181" fontId="0" fillId="5" borderId="57" xfId="0" applyNumberFormat="1" applyFill="1" applyBorder="1" applyAlignment="1" applyProtection="1">
      <alignment horizontal="right" vertical="center"/>
    </xf>
    <xf numFmtId="181" fontId="0" fillId="5" borderId="58" xfId="0" applyNumberFormat="1" applyFill="1" applyBorder="1" applyAlignment="1" applyProtection="1">
      <alignment horizontal="right" vertical="center"/>
    </xf>
    <xf numFmtId="176" fontId="5" fillId="2" borderId="15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177" fontId="0" fillId="2" borderId="19" xfId="0" applyNumberFormat="1" applyFill="1" applyBorder="1" applyAlignment="1" applyProtection="1">
      <alignment horizontal="center" vertical="center"/>
    </xf>
    <xf numFmtId="0" fontId="0" fillId="2" borderId="35" xfId="0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177" fontId="0" fillId="2" borderId="14" xfId="0" applyNumberFormat="1" applyFill="1" applyBorder="1" applyAlignment="1" applyProtection="1">
      <alignment horizontal="center" vertical="center"/>
    </xf>
    <xf numFmtId="177" fontId="0" fillId="2" borderId="15" xfId="0" applyNumberForma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77" fontId="0" fillId="2" borderId="33" xfId="0" applyNumberForma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38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12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8" xfId="0" applyFont="1" applyBorder="1" applyAlignment="1" applyProtection="1">
      <alignment horizontal="center" vertical="top"/>
      <protection locked="0"/>
    </xf>
    <xf numFmtId="0" fontId="0" fillId="0" borderId="27" xfId="0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81" fontId="13" fillId="0" borderId="25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78" fontId="0" fillId="0" borderId="44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39" xfId="0" applyNumberFormat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178" fontId="0" fillId="0" borderId="32" xfId="0" applyNumberFormat="1" applyBorder="1" applyAlignment="1">
      <alignment horizontal="center" vertical="center"/>
    </xf>
    <xf numFmtId="179" fontId="9" fillId="5" borderId="20" xfId="0" applyNumberFormat="1" applyFont="1" applyFill="1" applyBorder="1" applyAlignment="1">
      <alignment horizontal="center" vertical="center" shrinkToFit="1"/>
    </xf>
    <xf numFmtId="179" fontId="9" fillId="5" borderId="30" xfId="0" applyNumberFormat="1" applyFont="1" applyFill="1" applyBorder="1" applyAlignment="1">
      <alignment horizontal="center" vertical="center" shrinkToFit="1"/>
    </xf>
    <xf numFmtId="179" fontId="9" fillId="5" borderId="21" xfId="0" applyNumberFormat="1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4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179" fontId="0" fillId="5" borderId="20" xfId="0" applyNumberFormat="1" applyFill="1" applyBorder="1" applyAlignment="1">
      <alignment horizontal="center" vertical="center" shrinkToFit="1"/>
    </xf>
    <xf numFmtId="179" fontId="0" fillId="5" borderId="30" xfId="0" applyNumberFormat="1" applyFill="1" applyBorder="1" applyAlignment="1">
      <alignment horizontal="center" vertical="center" shrinkToFit="1"/>
    </xf>
    <xf numFmtId="179" fontId="0" fillId="5" borderId="28" xfId="0" applyNumberFormat="1" applyFill="1" applyBorder="1" applyAlignment="1">
      <alignment horizontal="center" vertical="center" shrinkToFit="1"/>
    </xf>
    <xf numFmtId="0" fontId="12" fillId="0" borderId="0" xfId="0" applyFont="1" applyAlignment="1">
      <alignment horizontal="right"/>
    </xf>
    <xf numFmtId="0" fontId="4" fillId="3" borderId="29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178" fontId="0" fillId="5" borderId="20" xfId="0" applyNumberFormat="1" applyFill="1" applyBorder="1" applyAlignment="1">
      <alignment horizontal="center" vertical="center" shrinkToFit="1"/>
    </xf>
    <xf numFmtId="178" fontId="0" fillId="5" borderId="30" xfId="0" applyNumberForma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0" fillId="2" borderId="19" xfId="0" applyNumberFormat="1" applyFill="1" applyBorder="1" applyAlignment="1">
      <alignment horizontal="center" vertical="center"/>
    </xf>
    <xf numFmtId="177" fontId="0" fillId="2" borderId="33" xfId="0" applyNumberForma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181" fontId="0" fillId="0" borderId="56" xfId="0" applyNumberFormat="1" applyBorder="1" applyAlignment="1">
      <alignment horizontal="right" vertical="center"/>
    </xf>
    <xf numFmtId="181" fontId="0" fillId="0" borderId="57" xfId="0" applyNumberFormat="1" applyBorder="1" applyAlignment="1">
      <alignment horizontal="right" vertical="center"/>
    </xf>
    <xf numFmtId="181" fontId="0" fillId="0" borderId="58" xfId="0" applyNumberFormat="1" applyBorder="1" applyAlignment="1">
      <alignment horizontal="right" vertical="center"/>
    </xf>
    <xf numFmtId="0" fontId="4" fillId="3" borderId="46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185" fontId="9" fillId="5" borderId="20" xfId="0" applyNumberFormat="1" applyFont="1" applyFill="1" applyBorder="1" applyAlignment="1">
      <alignment horizontal="center" vertical="center" shrinkToFit="1"/>
    </xf>
    <xf numFmtId="185" fontId="9" fillId="5" borderId="30" xfId="0" applyNumberFormat="1" applyFont="1" applyFill="1" applyBorder="1" applyAlignment="1">
      <alignment horizontal="center" vertical="center" shrinkToFit="1"/>
    </xf>
    <xf numFmtId="185" fontId="9" fillId="5" borderId="28" xfId="0" applyNumberFormat="1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16" fillId="3" borderId="60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2" fillId="0" borderId="25" xfId="0" applyFont="1" applyBorder="1" applyProtection="1">
      <alignment vertical="center"/>
    </xf>
    <xf numFmtId="0" fontId="12" fillId="0" borderId="0" xfId="0" applyFont="1" applyBorder="1" applyProtection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161925</xdr:colOff>
      <xdr:row>17</xdr:row>
      <xdr:rowOff>57150</xdr:rowOff>
    </xdr:from>
    <xdr:to>
      <xdr:col>67</xdr:col>
      <xdr:colOff>133971</xdr:colOff>
      <xdr:row>24</xdr:row>
      <xdr:rowOff>124067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175" y="4343400"/>
          <a:ext cx="4448796" cy="1733792"/>
        </a:xfrm>
        <a:prstGeom prst="rect">
          <a:avLst/>
        </a:prstGeom>
      </xdr:spPr>
    </xdr:pic>
    <xdr:clientData/>
  </xdr:twoCellAnchor>
  <xdr:twoCellAnchor editAs="oneCell">
    <xdr:from>
      <xdr:col>44</xdr:col>
      <xdr:colOff>57150</xdr:colOff>
      <xdr:row>35</xdr:row>
      <xdr:rowOff>47625</xdr:rowOff>
    </xdr:from>
    <xdr:to>
      <xdr:col>70</xdr:col>
      <xdr:colOff>170802</xdr:colOff>
      <xdr:row>44</xdr:row>
      <xdr:rowOff>56956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7677150"/>
          <a:ext cx="5180952" cy="1552381"/>
        </a:xfrm>
        <a:prstGeom prst="rect">
          <a:avLst/>
        </a:prstGeom>
      </xdr:spPr>
    </xdr:pic>
    <xdr:clientData/>
  </xdr:twoCellAnchor>
  <xdr:twoCellAnchor editAs="oneCell">
    <xdr:from>
      <xdr:col>44</xdr:col>
      <xdr:colOff>19050</xdr:colOff>
      <xdr:row>25</xdr:row>
      <xdr:rowOff>219075</xdr:rowOff>
    </xdr:from>
    <xdr:to>
      <xdr:col>67</xdr:col>
      <xdr:colOff>37538</xdr:colOff>
      <xdr:row>33</xdr:row>
      <xdr:rowOff>161752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96300" y="6067425"/>
          <a:ext cx="4495238" cy="13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161925</xdr:colOff>
      <xdr:row>19</xdr:row>
      <xdr:rowOff>57150</xdr:rowOff>
    </xdr:from>
    <xdr:to>
      <xdr:col>67</xdr:col>
      <xdr:colOff>133971</xdr:colOff>
      <xdr:row>26</xdr:row>
      <xdr:rowOff>124067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175" y="4000500"/>
          <a:ext cx="4448796" cy="1733792"/>
        </a:xfrm>
        <a:prstGeom prst="rect">
          <a:avLst/>
        </a:prstGeom>
      </xdr:spPr>
    </xdr:pic>
    <xdr:clientData/>
  </xdr:twoCellAnchor>
  <xdr:twoCellAnchor editAs="oneCell">
    <xdr:from>
      <xdr:col>44</xdr:col>
      <xdr:colOff>57150</xdr:colOff>
      <xdr:row>37</xdr:row>
      <xdr:rowOff>47625</xdr:rowOff>
    </xdr:from>
    <xdr:to>
      <xdr:col>70</xdr:col>
      <xdr:colOff>189852</xdr:colOff>
      <xdr:row>46</xdr:row>
      <xdr:rowOff>56956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7677150"/>
          <a:ext cx="5180952" cy="1552381"/>
        </a:xfrm>
        <a:prstGeom prst="rect">
          <a:avLst/>
        </a:prstGeom>
      </xdr:spPr>
    </xdr:pic>
    <xdr:clientData/>
  </xdr:twoCellAnchor>
  <xdr:twoCellAnchor editAs="oneCell">
    <xdr:from>
      <xdr:col>44</xdr:col>
      <xdr:colOff>19050</xdr:colOff>
      <xdr:row>27</xdr:row>
      <xdr:rowOff>219075</xdr:rowOff>
    </xdr:from>
    <xdr:to>
      <xdr:col>67</xdr:col>
      <xdr:colOff>37538</xdr:colOff>
      <xdr:row>35</xdr:row>
      <xdr:rowOff>161752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96300" y="6067425"/>
          <a:ext cx="4495238" cy="1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W49"/>
  <sheetViews>
    <sheetView showGridLines="0" tabSelected="1" topLeftCell="B1" zoomScaleNormal="100" workbookViewId="0">
      <selection activeCell="F2" sqref="F2:AJ2"/>
    </sheetView>
  </sheetViews>
  <sheetFormatPr defaultColWidth="9" defaultRowHeight="13"/>
  <cols>
    <col min="1" max="1" width="1.7265625" style="9" customWidth="1"/>
    <col min="2" max="5" width="3" style="9" customWidth="1"/>
    <col min="6" max="55" width="2.453125" style="9" customWidth="1"/>
    <col min="56" max="56" width="2.08984375" style="9" customWidth="1"/>
    <col min="57" max="57" width="2.453125" style="9" customWidth="1"/>
    <col min="58" max="60" width="2.90625" style="9" customWidth="1"/>
    <col min="61" max="61" width="3" style="9" customWidth="1"/>
    <col min="62" max="108" width="2.453125" style="9" customWidth="1"/>
    <col min="109" max="16384" width="9" style="9"/>
  </cols>
  <sheetData>
    <row r="1" spans="1:75" ht="13.5" customHeight="1" thickBot="1">
      <c r="A1" s="30"/>
      <c r="B1" s="31"/>
      <c r="C1" s="31"/>
      <c r="D1" s="31"/>
      <c r="E1" s="31"/>
      <c r="F1" s="31"/>
      <c r="G1" s="31"/>
      <c r="H1" s="31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</row>
    <row r="2" spans="1:75" ht="22" customHeight="1" thickBot="1">
      <c r="A2" s="30"/>
      <c r="B2" s="97" t="s">
        <v>68</v>
      </c>
      <c r="C2" s="98"/>
      <c r="D2" s="98"/>
      <c r="E2" s="99"/>
      <c r="F2" s="100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2"/>
      <c r="AK2" s="377"/>
      <c r="AL2" s="378"/>
      <c r="AM2" s="378"/>
      <c r="AN2" s="378"/>
      <c r="AO2" s="378"/>
      <c r="AP2" s="378"/>
      <c r="AQ2" s="378"/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F2" s="378"/>
      <c r="BG2" s="378"/>
      <c r="BH2" s="378"/>
      <c r="BI2" s="33"/>
      <c r="BJ2" s="30"/>
      <c r="BK2" s="73"/>
      <c r="BL2" s="73"/>
      <c r="BM2" s="73"/>
      <c r="BN2" s="73"/>
      <c r="BO2" s="73"/>
      <c r="BP2" s="30"/>
      <c r="BQ2" s="30"/>
      <c r="BR2" s="30"/>
      <c r="BS2" s="30"/>
      <c r="BT2" s="30"/>
      <c r="BU2" s="30"/>
      <c r="BV2" s="30"/>
      <c r="BW2" s="30"/>
    </row>
    <row r="3" spans="1:75" ht="22" customHeight="1" thickBot="1">
      <c r="A3" s="30"/>
      <c r="B3" s="97" t="s">
        <v>69</v>
      </c>
      <c r="C3" s="98"/>
      <c r="D3" s="98"/>
      <c r="E3" s="99"/>
      <c r="F3" s="100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3"/>
      <c r="BJ3" s="30"/>
      <c r="BK3" s="73"/>
      <c r="BL3" s="73"/>
      <c r="BM3" s="73"/>
      <c r="BN3" s="73"/>
      <c r="BO3" s="73"/>
      <c r="BP3" s="30"/>
      <c r="BQ3" s="30"/>
      <c r="BR3" s="30"/>
      <c r="BS3" s="30"/>
      <c r="BT3" s="30"/>
      <c r="BU3" s="30"/>
      <c r="BV3" s="30"/>
      <c r="BW3" s="30"/>
    </row>
    <row r="4" spans="1:75" s="29" customFormat="1" ht="18.75" customHeight="1">
      <c r="A4" s="34"/>
      <c r="B4" s="103" t="s">
        <v>38</v>
      </c>
      <c r="C4" s="80"/>
      <c r="D4" s="80"/>
      <c r="E4" s="81"/>
      <c r="F4" s="79" t="s">
        <v>39</v>
      </c>
      <c r="G4" s="80"/>
      <c r="H4" s="80"/>
      <c r="I4" s="80"/>
      <c r="J4" s="81"/>
      <c r="K4" s="79" t="s">
        <v>40</v>
      </c>
      <c r="L4" s="80"/>
      <c r="M4" s="80"/>
      <c r="N4" s="80"/>
      <c r="O4" s="81"/>
      <c r="P4" s="85" t="s">
        <v>41</v>
      </c>
      <c r="Q4" s="86"/>
      <c r="R4" s="86"/>
      <c r="S4" s="86"/>
      <c r="T4" s="86"/>
      <c r="U4" s="86"/>
      <c r="V4" s="85" t="s">
        <v>42</v>
      </c>
      <c r="W4" s="86"/>
      <c r="X4" s="86"/>
      <c r="Y4" s="86"/>
      <c r="Z4" s="86"/>
      <c r="AA4" s="86"/>
      <c r="AB4" s="85" t="s">
        <v>43</v>
      </c>
      <c r="AC4" s="86"/>
      <c r="AD4" s="86"/>
      <c r="AE4" s="86"/>
      <c r="AF4" s="86"/>
      <c r="AG4" s="86"/>
      <c r="AH4" s="79" t="s">
        <v>44</v>
      </c>
      <c r="AI4" s="80"/>
      <c r="AJ4" s="80"/>
      <c r="AK4" s="81"/>
      <c r="AL4" s="79" t="s">
        <v>45</v>
      </c>
      <c r="AM4" s="80"/>
      <c r="AN4" s="80"/>
      <c r="AO4" s="80"/>
      <c r="AP4" s="81"/>
      <c r="AQ4" s="85" t="s">
        <v>48</v>
      </c>
      <c r="AR4" s="86"/>
      <c r="AS4" s="86"/>
      <c r="AT4" s="86"/>
      <c r="AU4" s="87"/>
      <c r="AV4" s="85" t="s">
        <v>49</v>
      </c>
      <c r="AW4" s="86"/>
      <c r="AX4" s="86"/>
      <c r="AY4" s="86"/>
      <c r="AZ4" s="86"/>
      <c r="BA4" s="85" t="s">
        <v>50</v>
      </c>
      <c r="BB4" s="86"/>
      <c r="BC4" s="86"/>
      <c r="BD4" s="86"/>
      <c r="BE4" s="87"/>
      <c r="BF4" s="91" t="s">
        <v>51</v>
      </c>
      <c r="BG4" s="92"/>
      <c r="BH4" s="92"/>
      <c r="BI4" s="93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</row>
    <row r="5" spans="1:75" s="29" customFormat="1" ht="18.75" customHeight="1">
      <c r="A5" s="34"/>
      <c r="B5" s="104"/>
      <c r="C5" s="83"/>
      <c r="D5" s="83"/>
      <c r="E5" s="84"/>
      <c r="F5" s="82"/>
      <c r="G5" s="83"/>
      <c r="H5" s="83"/>
      <c r="I5" s="83"/>
      <c r="J5" s="84"/>
      <c r="K5" s="82"/>
      <c r="L5" s="83"/>
      <c r="M5" s="83"/>
      <c r="N5" s="83"/>
      <c r="O5" s="84"/>
      <c r="P5" s="88"/>
      <c r="Q5" s="89"/>
      <c r="R5" s="89"/>
      <c r="S5" s="89"/>
      <c r="T5" s="89"/>
      <c r="U5" s="89"/>
      <c r="V5" s="88"/>
      <c r="W5" s="89"/>
      <c r="X5" s="89"/>
      <c r="Y5" s="89"/>
      <c r="Z5" s="89"/>
      <c r="AA5" s="89"/>
      <c r="AB5" s="88"/>
      <c r="AC5" s="89"/>
      <c r="AD5" s="89"/>
      <c r="AE5" s="89"/>
      <c r="AF5" s="89"/>
      <c r="AG5" s="89"/>
      <c r="AH5" s="82"/>
      <c r="AI5" s="83"/>
      <c r="AJ5" s="83"/>
      <c r="AK5" s="84"/>
      <c r="AL5" s="82"/>
      <c r="AM5" s="83"/>
      <c r="AN5" s="83"/>
      <c r="AO5" s="83"/>
      <c r="AP5" s="84"/>
      <c r="AQ5" s="88"/>
      <c r="AR5" s="89"/>
      <c r="AS5" s="89"/>
      <c r="AT5" s="89"/>
      <c r="AU5" s="90"/>
      <c r="AV5" s="88"/>
      <c r="AW5" s="89"/>
      <c r="AX5" s="89"/>
      <c r="AY5" s="89"/>
      <c r="AZ5" s="89"/>
      <c r="BA5" s="88"/>
      <c r="BB5" s="89"/>
      <c r="BC5" s="89"/>
      <c r="BD5" s="89"/>
      <c r="BE5" s="90"/>
      <c r="BF5" s="94"/>
      <c r="BG5" s="95"/>
      <c r="BH5" s="95"/>
      <c r="BI5" s="96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</row>
    <row r="6" spans="1:75" ht="20.149999999999999" customHeight="1" thickBot="1">
      <c r="A6" s="30"/>
      <c r="B6" s="113"/>
      <c r="C6" s="114"/>
      <c r="D6" s="114"/>
      <c r="E6" s="115"/>
      <c r="F6" s="116"/>
      <c r="G6" s="117"/>
      <c r="H6" s="117"/>
      <c r="I6" s="117"/>
      <c r="J6" s="118"/>
      <c r="K6" s="116"/>
      <c r="L6" s="117"/>
      <c r="M6" s="117"/>
      <c r="N6" s="117"/>
      <c r="O6" s="118"/>
      <c r="P6" s="119"/>
      <c r="Q6" s="120"/>
      <c r="R6" s="120"/>
      <c r="S6" s="120"/>
      <c r="T6" s="120"/>
      <c r="U6" s="120"/>
      <c r="V6" s="119"/>
      <c r="W6" s="120"/>
      <c r="X6" s="120"/>
      <c r="Y6" s="120"/>
      <c r="Z6" s="120"/>
      <c r="AA6" s="120"/>
      <c r="AB6" s="119"/>
      <c r="AC6" s="120"/>
      <c r="AD6" s="120"/>
      <c r="AE6" s="120"/>
      <c r="AF6" s="120"/>
      <c r="AG6" s="121"/>
      <c r="AH6" s="132"/>
      <c r="AI6" s="133"/>
      <c r="AJ6" s="133"/>
      <c r="AK6" s="134"/>
      <c r="AL6" s="132"/>
      <c r="AM6" s="133"/>
      <c r="AN6" s="133"/>
      <c r="AO6" s="133"/>
      <c r="AP6" s="134"/>
      <c r="AQ6" s="135">
        <f>ROUND(IFERROR((((F11*J11)+(N11*R11)+(V11*Z11)+(AD11*AH11)+(AL11*AP11)+(AT11*AX11)+(BB11*BF11))*60)/(F13+N13+V13+AD13+AL13+AT13+BB13),0),0)</f>
        <v>0</v>
      </c>
      <c r="AR6" s="136"/>
      <c r="AS6" s="136"/>
      <c r="AT6" s="136"/>
      <c r="AU6" s="137"/>
      <c r="AV6" s="105"/>
      <c r="AW6" s="106"/>
      <c r="AX6" s="106"/>
      <c r="AY6" s="106"/>
      <c r="AZ6" s="106"/>
      <c r="BA6" s="107">
        <f>ROUND(((F13+N13+V13+AD13+AL13+AT13+BB13)/60)*(AQ6/60),0)</f>
        <v>0</v>
      </c>
      <c r="BB6" s="108"/>
      <c r="BC6" s="108"/>
      <c r="BD6" s="108"/>
      <c r="BE6" s="109"/>
      <c r="BF6" s="110">
        <f>IFERROR((AV7-AL8)*(BA6/BF7),0)</f>
        <v>0</v>
      </c>
      <c r="BG6" s="111"/>
      <c r="BH6" s="111"/>
      <c r="BI6" s="112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</row>
    <row r="7" spans="1:75" ht="18.75" customHeight="1">
      <c r="A7" s="30"/>
      <c r="B7" s="122" t="s">
        <v>52</v>
      </c>
      <c r="C7" s="123"/>
      <c r="D7" s="123"/>
      <c r="E7" s="124"/>
      <c r="F7" s="128" t="s">
        <v>0</v>
      </c>
      <c r="G7" s="129"/>
      <c r="H7" s="129"/>
      <c r="I7" s="130"/>
      <c r="J7" s="131" t="s">
        <v>1</v>
      </c>
      <c r="K7" s="129"/>
      <c r="L7" s="129"/>
      <c r="M7" s="130"/>
      <c r="N7" s="131" t="s">
        <v>2</v>
      </c>
      <c r="O7" s="129"/>
      <c r="P7" s="129"/>
      <c r="Q7" s="130"/>
      <c r="R7" s="131" t="s">
        <v>3</v>
      </c>
      <c r="S7" s="129"/>
      <c r="T7" s="129"/>
      <c r="U7" s="130"/>
      <c r="V7" s="131" t="s">
        <v>4</v>
      </c>
      <c r="W7" s="129"/>
      <c r="X7" s="129"/>
      <c r="Y7" s="130"/>
      <c r="Z7" s="131" t="s">
        <v>8</v>
      </c>
      <c r="AA7" s="129"/>
      <c r="AB7" s="129"/>
      <c r="AC7" s="130"/>
      <c r="AD7" s="131" t="s">
        <v>6</v>
      </c>
      <c r="AE7" s="129"/>
      <c r="AF7" s="129"/>
      <c r="AG7" s="130"/>
      <c r="AH7" s="131" t="s">
        <v>47</v>
      </c>
      <c r="AI7" s="129"/>
      <c r="AJ7" s="129"/>
      <c r="AK7" s="130"/>
      <c r="AL7" s="131" t="s">
        <v>46</v>
      </c>
      <c r="AM7" s="129"/>
      <c r="AN7" s="129"/>
      <c r="AO7" s="129"/>
      <c r="AP7" s="129"/>
      <c r="AQ7" s="103" t="s">
        <v>53</v>
      </c>
      <c r="AR7" s="80"/>
      <c r="AS7" s="80"/>
      <c r="AT7" s="80"/>
      <c r="AU7" s="81"/>
      <c r="AV7" s="151"/>
      <c r="AW7" s="152"/>
      <c r="AX7" s="152"/>
      <c r="AY7" s="152"/>
      <c r="AZ7" s="153"/>
      <c r="BA7" s="147" t="s">
        <v>54</v>
      </c>
      <c r="BB7" s="148"/>
      <c r="BC7" s="148"/>
      <c r="BD7" s="148"/>
      <c r="BE7" s="148"/>
      <c r="BF7" s="151"/>
      <c r="BG7" s="152"/>
      <c r="BH7" s="152"/>
      <c r="BI7" s="153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</row>
    <row r="8" spans="1:75" ht="20.149999999999999" customHeight="1" thickBot="1">
      <c r="A8" s="30"/>
      <c r="B8" s="125"/>
      <c r="C8" s="126"/>
      <c r="D8" s="126"/>
      <c r="E8" s="127"/>
      <c r="F8" s="157"/>
      <c r="G8" s="158"/>
      <c r="H8" s="158"/>
      <c r="I8" s="159"/>
      <c r="J8" s="160"/>
      <c r="K8" s="158"/>
      <c r="L8" s="158"/>
      <c r="M8" s="159"/>
      <c r="N8" s="160"/>
      <c r="O8" s="158"/>
      <c r="P8" s="158"/>
      <c r="Q8" s="159"/>
      <c r="R8" s="160"/>
      <c r="S8" s="158"/>
      <c r="T8" s="158"/>
      <c r="U8" s="159"/>
      <c r="V8" s="160"/>
      <c r="W8" s="158"/>
      <c r="X8" s="158"/>
      <c r="Y8" s="159"/>
      <c r="Z8" s="160"/>
      <c r="AA8" s="158"/>
      <c r="AB8" s="158"/>
      <c r="AC8" s="159"/>
      <c r="AD8" s="160"/>
      <c r="AE8" s="158"/>
      <c r="AF8" s="158"/>
      <c r="AG8" s="159"/>
      <c r="AH8" s="160"/>
      <c r="AI8" s="158"/>
      <c r="AJ8" s="158"/>
      <c r="AK8" s="159"/>
      <c r="AL8" s="164">
        <f>SUM(F8:AK8)</f>
        <v>0</v>
      </c>
      <c r="AM8" s="165"/>
      <c r="AN8" s="165"/>
      <c r="AO8" s="165"/>
      <c r="AP8" s="165"/>
      <c r="AQ8" s="161"/>
      <c r="AR8" s="162"/>
      <c r="AS8" s="162"/>
      <c r="AT8" s="162"/>
      <c r="AU8" s="163"/>
      <c r="AV8" s="154"/>
      <c r="AW8" s="155"/>
      <c r="AX8" s="155"/>
      <c r="AY8" s="155"/>
      <c r="AZ8" s="156"/>
      <c r="BA8" s="149"/>
      <c r="BB8" s="150"/>
      <c r="BC8" s="150"/>
      <c r="BD8" s="150"/>
      <c r="BE8" s="150"/>
      <c r="BF8" s="154"/>
      <c r="BG8" s="155"/>
      <c r="BH8" s="155"/>
      <c r="BI8" s="156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</row>
    <row r="9" spans="1:75" ht="18.75" customHeight="1" thickTop="1">
      <c r="A9" s="30"/>
      <c r="B9" s="167" t="s">
        <v>55</v>
      </c>
      <c r="C9" s="168"/>
      <c r="D9" s="168"/>
      <c r="E9" s="169"/>
      <c r="F9" s="122" t="s">
        <v>9</v>
      </c>
      <c r="G9" s="123"/>
      <c r="H9" s="123"/>
      <c r="I9" s="123"/>
      <c r="J9" s="123"/>
      <c r="K9" s="123"/>
      <c r="L9" s="176"/>
      <c r="M9" s="124"/>
      <c r="N9" s="177" t="s">
        <v>10</v>
      </c>
      <c r="O9" s="123"/>
      <c r="P9" s="123"/>
      <c r="Q9" s="123"/>
      <c r="R9" s="123"/>
      <c r="S9" s="123"/>
      <c r="T9" s="123"/>
      <c r="U9" s="176"/>
      <c r="V9" s="122" t="s">
        <v>11</v>
      </c>
      <c r="W9" s="123"/>
      <c r="X9" s="123"/>
      <c r="Y9" s="123"/>
      <c r="Z9" s="123"/>
      <c r="AA9" s="123"/>
      <c r="AB9" s="123"/>
      <c r="AC9" s="124"/>
      <c r="AD9" s="177" t="s">
        <v>12</v>
      </c>
      <c r="AE9" s="123"/>
      <c r="AF9" s="123"/>
      <c r="AG9" s="123"/>
      <c r="AH9" s="123"/>
      <c r="AI9" s="123"/>
      <c r="AJ9" s="123"/>
      <c r="AK9" s="176"/>
      <c r="AL9" s="138" t="s">
        <v>13</v>
      </c>
      <c r="AM9" s="139"/>
      <c r="AN9" s="139"/>
      <c r="AO9" s="139"/>
      <c r="AP9" s="139"/>
      <c r="AQ9" s="139"/>
      <c r="AR9" s="139"/>
      <c r="AS9" s="140"/>
      <c r="AT9" s="138" t="s">
        <v>7</v>
      </c>
      <c r="AU9" s="139"/>
      <c r="AV9" s="139"/>
      <c r="AW9" s="139"/>
      <c r="AX9" s="139"/>
      <c r="AY9" s="139"/>
      <c r="AZ9" s="139"/>
      <c r="BA9" s="140"/>
      <c r="BB9" s="104" t="s">
        <v>5</v>
      </c>
      <c r="BC9" s="83"/>
      <c r="BD9" s="83"/>
      <c r="BE9" s="83"/>
      <c r="BF9" s="83"/>
      <c r="BG9" s="83"/>
      <c r="BH9" s="83"/>
      <c r="BI9" s="181"/>
      <c r="BJ9" s="74"/>
      <c r="BK9" s="30"/>
      <c r="BL9" s="182" t="s">
        <v>56</v>
      </c>
      <c r="BM9" s="183"/>
      <c r="BN9" s="183"/>
      <c r="BO9" s="183"/>
      <c r="BP9" s="183"/>
      <c r="BQ9" s="183"/>
      <c r="BR9" s="183"/>
      <c r="BS9" s="184"/>
      <c r="BT9" s="30"/>
      <c r="BU9" s="30"/>
      <c r="BV9" s="30"/>
      <c r="BW9" s="30"/>
    </row>
    <row r="10" spans="1:75" ht="18.75" customHeight="1">
      <c r="A10" s="30"/>
      <c r="B10" s="170"/>
      <c r="C10" s="171"/>
      <c r="D10" s="171"/>
      <c r="E10" s="172"/>
      <c r="F10" s="143" t="s">
        <v>14</v>
      </c>
      <c r="G10" s="141"/>
      <c r="H10" s="141"/>
      <c r="I10" s="141"/>
      <c r="J10" s="141" t="s">
        <v>15</v>
      </c>
      <c r="K10" s="141"/>
      <c r="L10" s="142"/>
      <c r="M10" s="144"/>
      <c r="N10" s="166" t="s">
        <v>14</v>
      </c>
      <c r="O10" s="141"/>
      <c r="P10" s="141"/>
      <c r="Q10" s="141"/>
      <c r="R10" s="141" t="s">
        <v>15</v>
      </c>
      <c r="S10" s="141"/>
      <c r="T10" s="141"/>
      <c r="U10" s="142"/>
      <c r="V10" s="143" t="s">
        <v>14</v>
      </c>
      <c r="W10" s="141"/>
      <c r="X10" s="141"/>
      <c r="Y10" s="141"/>
      <c r="Z10" s="141" t="s">
        <v>15</v>
      </c>
      <c r="AA10" s="141"/>
      <c r="AB10" s="141"/>
      <c r="AC10" s="144"/>
      <c r="AD10" s="166" t="s">
        <v>14</v>
      </c>
      <c r="AE10" s="141"/>
      <c r="AF10" s="141"/>
      <c r="AG10" s="141"/>
      <c r="AH10" s="141" t="s">
        <v>15</v>
      </c>
      <c r="AI10" s="141"/>
      <c r="AJ10" s="141"/>
      <c r="AK10" s="142"/>
      <c r="AL10" s="143" t="s">
        <v>14</v>
      </c>
      <c r="AM10" s="141"/>
      <c r="AN10" s="141"/>
      <c r="AO10" s="141"/>
      <c r="AP10" s="141" t="s">
        <v>15</v>
      </c>
      <c r="AQ10" s="141"/>
      <c r="AR10" s="141"/>
      <c r="AS10" s="144"/>
      <c r="AT10" s="166" t="s">
        <v>14</v>
      </c>
      <c r="AU10" s="141"/>
      <c r="AV10" s="141"/>
      <c r="AW10" s="141"/>
      <c r="AX10" s="141" t="s">
        <v>15</v>
      </c>
      <c r="AY10" s="141"/>
      <c r="AZ10" s="141"/>
      <c r="BA10" s="142"/>
      <c r="BB10" s="143" t="s">
        <v>14</v>
      </c>
      <c r="BC10" s="141"/>
      <c r="BD10" s="141"/>
      <c r="BE10" s="141"/>
      <c r="BF10" s="141" t="s">
        <v>15</v>
      </c>
      <c r="BG10" s="141"/>
      <c r="BH10" s="141"/>
      <c r="BI10" s="144"/>
      <c r="BJ10" s="75"/>
      <c r="BK10" s="30"/>
      <c r="BL10" s="178" t="s">
        <v>32</v>
      </c>
      <c r="BM10" s="179"/>
      <c r="BN10" s="179"/>
      <c r="BO10" s="179"/>
      <c r="BP10" s="179" t="s">
        <v>33</v>
      </c>
      <c r="BQ10" s="179"/>
      <c r="BR10" s="179"/>
      <c r="BS10" s="180"/>
      <c r="BT10" s="30"/>
      <c r="BU10" s="30"/>
      <c r="BV10" s="30"/>
      <c r="BW10" s="30"/>
    </row>
    <row r="11" spans="1:75" ht="20.149999999999999" customHeight="1">
      <c r="A11" s="30"/>
      <c r="B11" s="170"/>
      <c r="C11" s="171"/>
      <c r="D11" s="171"/>
      <c r="E11" s="172"/>
      <c r="F11" s="145"/>
      <c r="G11" s="146"/>
      <c r="H11" s="146"/>
      <c r="I11" s="146"/>
      <c r="J11" s="185"/>
      <c r="K11" s="185"/>
      <c r="L11" s="194"/>
      <c r="M11" s="186"/>
      <c r="N11" s="195"/>
      <c r="O11" s="146"/>
      <c r="P11" s="146"/>
      <c r="Q11" s="146"/>
      <c r="R11" s="185"/>
      <c r="S11" s="185"/>
      <c r="T11" s="185"/>
      <c r="U11" s="194"/>
      <c r="V11" s="145"/>
      <c r="W11" s="146"/>
      <c r="X11" s="146"/>
      <c r="Y11" s="146"/>
      <c r="Z11" s="185"/>
      <c r="AA11" s="185"/>
      <c r="AB11" s="185"/>
      <c r="AC11" s="186"/>
      <c r="AD11" s="195"/>
      <c r="AE11" s="146"/>
      <c r="AF11" s="146"/>
      <c r="AG11" s="146"/>
      <c r="AH11" s="185"/>
      <c r="AI11" s="185"/>
      <c r="AJ11" s="185"/>
      <c r="AK11" s="194"/>
      <c r="AL11" s="145"/>
      <c r="AM11" s="146"/>
      <c r="AN11" s="146"/>
      <c r="AO11" s="146"/>
      <c r="AP11" s="185"/>
      <c r="AQ11" s="185"/>
      <c r="AR11" s="185"/>
      <c r="AS11" s="186"/>
      <c r="AT11" s="195"/>
      <c r="AU11" s="146"/>
      <c r="AV11" s="146"/>
      <c r="AW11" s="146"/>
      <c r="AX11" s="185"/>
      <c r="AY11" s="185"/>
      <c r="AZ11" s="185"/>
      <c r="BA11" s="194"/>
      <c r="BB11" s="145"/>
      <c r="BC11" s="146"/>
      <c r="BD11" s="146"/>
      <c r="BE11" s="146"/>
      <c r="BF11" s="185"/>
      <c r="BG11" s="185"/>
      <c r="BH11" s="185"/>
      <c r="BI11" s="186"/>
      <c r="BJ11" s="76"/>
      <c r="BK11" s="30"/>
      <c r="BL11" s="187">
        <v>0.38194444444444442</v>
      </c>
      <c r="BM11" s="188"/>
      <c r="BN11" s="188"/>
      <c r="BO11" s="188"/>
      <c r="BP11" s="189">
        <v>0.67361111111111116</v>
      </c>
      <c r="BQ11" s="188"/>
      <c r="BR11" s="188"/>
      <c r="BS11" s="190"/>
      <c r="BT11" s="30"/>
      <c r="BU11" s="30"/>
      <c r="BV11" s="30"/>
      <c r="BW11" s="30"/>
    </row>
    <row r="12" spans="1:75" ht="18.75" customHeight="1">
      <c r="A12" s="30"/>
      <c r="B12" s="170"/>
      <c r="C12" s="171"/>
      <c r="D12" s="171"/>
      <c r="E12" s="172"/>
      <c r="F12" s="191" t="s">
        <v>31</v>
      </c>
      <c r="G12" s="192"/>
      <c r="H12" s="192"/>
      <c r="I12" s="192"/>
      <c r="J12" s="192"/>
      <c r="K12" s="192"/>
      <c r="L12" s="192"/>
      <c r="M12" s="192"/>
      <c r="N12" s="191" t="s">
        <v>31</v>
      </c>
      <c r="O12" s="192"/>
      <c r="P12" s="192"/>
      <c r="Q12" s="192"/>
      <c r="R12" s="192"/>
      <c r="S12" s="192"/>
      <c r="T12" s="192"/>
      <c r="U12" s="192"/>
      <c r="V12" s="191" t="s">
        <v>31</v>
      </c>
      <c r="W12" s="192"/>
      <c r="X12" s="192"/>
      <c r="Y12" s="192"/>
      <c r="Z12" s="192"/>
      <c r="AA12" s="192"/>
      <c r="AB12" s="192"/>
      <c r="AC12" s="193"/>
      <c r="AD12" s="191" t="s">
        <v>31</v>
      </c>
      <c r="AE12" s="192"/>
      <c r="AF12" s="192"/>
      <c r="AG12" s="192"/>
      <c r="AH12" s="192"/>
      <c r="AI12" s="192"/>
      <c r="AJ12" s="192"/>
      <c r="AK12" s="193"/>
      <c r="AL12" s="191" t="s">
        <v>31</v>
      </c>
      <c r="AM12" s="192"/>
      <c r="AN12" s="192"/>
      <c r="AO12" s="192"/>
      <c r="AP12" s="192"/>
      <c r="AQ12" s="192"/>
      <c r="AR12" s="192"/>
      <c r="AS12" s="193"/>
      <c r="AT12" s="191" t="s">
        <v>31</v>
      </c>
      <c r="AU12" s="192"/>
      <c r="AV12" s="192"/>
      <c r="AW12" s="192"/>
      <c r="AX12" s="192"/>
      <c r="AY12" s="192"/>
      <c r="AZ12" s="192"/>
      <c r="BA12" s="193"/>
      <c r="BB12" s="191" t="s">
        <v>31</v>
      </c>
      <c r="BC12" s="192"/>
      <c r="BD12" s="192"/>
      <c r="BE12" s="192"/>
      <c r="BF12" s="192"/>
      <c r="BG12" s="192"/>
      <c r="BH12" s="192"/>
      <c r="BI12" s="193"/>
      <c r="BJ12" s="77"/>
      <c r="BK12" s="30"/>
      <c r="BL12" s="200" t="s">
        <v>34</v>
      </c>
      <c r="BM12" s="201"/>
      <c r="BN12" s="201"/>
      <c r="BO12" s="201"/>
      <c r="BP12" s="201"/>
      <c r="BQ12" s="201"/>
      <c r="BR12" s="201"/>
      <c r="BS12" s="202"/>
      <c r="BT12" s="30"/>
      <c r="BU12" s="30"/>
      <c r="BV12" s="30"/>
      <c r="BW12" s="30"/>
    </row>
    <row r="13" spans="1:75" ht="20.149999999999999" customHeight="1" thickBot="1">
      <c r="A13" s="30"/>
      <c r="B13" s="173"/>
      <c r="C13" s="174"/>
      <c r="D13" s="174"/>
      <c r="E13" s="175"/>
      <c r="F13" s="203"/>
      <c r="G13" s="204"/>
      <c r="H13" s="204"/>
      <c r="I13" s="204"/>
      <c r="J13" s="204"/>
      <c r="K13" s="204"/>
      <c r="L13" s="204"/>
      <c r="M13" s="35" t="s">
        <v>21</v>
      </c>
      <c r="N13" s="203"/>
      <c r="O13" s="204"/>
      <c r="P13" s="204"/>
      <c r="Q13" s="204"/>
      <c r="R13" s="204"/>
      <c r="S13" s="204"/>
      <c r="T13" s="204"/>
      <c r="U13" s="36" t="s">
        <v>21</v>
      </c>
      <c r="V13" s="203"/>
      <c r="W13" s="204"/>
      <c r="X13" s="204"/>
      <c r="Y13" s="204"/>
      <c r="Z13" s="204"/>
      <c r="AA13" s="204"/>
      <c r="AB13" s="204"/>
      <c r="AC13" s="35" t="s">
        <v>21</v>
      </c>
      <c r="AD13" s="203"/>
      <c r="AE13" s="204"/>
      <c r="AF13" s="204"/>
      <c r="AG13" s="204"/>
      <c r="AH13" s="204"/>
      <c r="AI13" s="204"/>
      <c r="AJ13" s="204"/>
      <c r="AK13" s="36" t="s">
        <v>21</v>
      </c>
      <c r="AL13" s="203"/>
      <c r="AM13" s="204"/>
      <c r="AN13" s="204"/>
      <c r="AO13" s="204"/>
      <c r="AP13" s="204"/>
      <c r="AQ13" s="204"/>
      <c r="AR13" s="204"/>
      <c r="AS13" s="35" t="s">
        <v>21</v>
      </c>
      <c r="AT13" s="203"/>
      <c r="AU13" s="204"/>
      <c r="AV13" s="204"/>
      <c r="AW13" s="204"/>
      <c r="AX13" s="204"/>
      <c r="AY13" s="204"/>
      <c r="AZ13" s="204"/>
      <c r="BA13" s="36" t="s">
        <v>21</v>
      </c>
      <c r="BB13" s="203"/>
      <c r="BC13" s="204"/>
      <c r="BD13" s="204"/>
      <c r="BE13" s="204"/>
      <c r="BF13" s="204"/>
      <c r="BG13" s="204"/>
      <c r="BH13" s="204"/>
      <c r="BI13" s="35" t="s">
        <v>21</v>
      </c>
      <c r="BJ13" s="205" t="s">
        <v>35</v>
      </c>
      <c r="BK13" s="206"/>
      <c r="BL13" s="207">
        <f>BP11-BL11</f>
        <v>0.29166666666666674</v>
      </c>
      <c r="BM13" s="208"/>
      <c r="BN13" s="208"/>
      <c r="BO13" s="208"/>
      <c r="BP13" s="208"/>
      <c r="BQ13" s="208"/>
      <c r="BR13" s="209"/>
      <c r="BS13" s="78" t="s">
        <v>21</v>
      </c>
      <c r="BT13" s="30"/>
      <c r="BU13" s="30"/>
      <c r="BV13" s="30"/>
      <c r="BW13" s="30"/>
    </row>
    <row r="14" spans="1:75" ht="16" customHeight="1" thickBot="1">
      <c r="A14" s="30"/>
      <c r="B14" s="37"/>
      <c r="C14" s="37"/>
      <c r="D14" s="37"/>
      <c r="E14" s="37"/>
      <c r="F14" s="38"/>
      <c r="G14" s="38"/>
      <c r="H14" s="38"/>
      <c r="I14" s="38"/>
      <c r="J14" s="38"/>
      <c r="K14" s="38"/>
      <c r="L14" s="38"/>
      <c r="M14" s="39"/>
      <c r="N14" s="38"/>
      <c r="O14" s="38"/>
      <c r="P14" s="38"/>
      <c r="Q14" s="38"/>
      <c r="R14" s="38"/>
      <c r="S14" s="38"/>
      <c r="T14" s="38"/>
      <c r="U14" s="39"/>
      <c r="V14" s="38"/>
      <c r="W14" s="38"/>
      <c r="X14" s="38"/>
      <c r="Y14" s="38"/>
      <c r="Z14" s="38"/>
      <c r="AA14" s="38"/>
      <c r="AB14" s="38"/>
      <c r="AC14" s="39"/>
      <c r="AD14" s="38"/>
      <c r="AE14" s="38"/>
      <c r="AF14" s="38"/>
      <c r="AG14" s="38"/>
      <c r="AH14" s="38"/>
      <c r="AI14" s="38"/>
      <c r="AJ14" s="38"/>
      <c r="AK14" s="39"/>
      <c r="AL14" s="38"/>
      <c r="AM14" s="38"/>
      <c r="AN14" s="38"/>
      <c r="AO14" s="38"/>
      <c r="AP14" s="38"/>
      <c r="AQ14" s="38"/>
      <c r="AR14" s="38"/>
      <c r="AS14" s="39"/>
      <c r="AT14" s="38"/>
      <c r="AU14" s="38"/>
      <c r="AV14" s="38"/>
      <c r="AW14" s="38"/>
      <c r="AX14" s="38"/>
      <c r="AY14" s="38"/>
      <c r="AZ14" s="38"/>
      <c r="BA14" s="39"/>
      <c r="BB14" s="38"/>
      <c r="BC14" s="38"/>
      <c r="BD14" s="38"/>
      <c r="BE14" s="38"/>
      <c r="BF14" s="38"/>
      <c r="BG14" s="38"/>
      <c r="BH14" s="38"/>
      <c r="BI14" s="39"/>
      <c r="BJ14" s="48"/>
      <c r="BK14" s="48"/>
      <c r="BL14" s="49"/>
      <c r="BM14" s="49"/>
      <c r="BN14" s="49"/>
      <c r="BO14" s="49"/>
      <c r="BP14" s="49"/>
      <c r="BQ14" s="49"/>
      <c r="BR14" s="49"/>
      <c r="BS14" s="39"/>
      <c r="BT14" s="30"/>
      <c r="BU14" s="30"/>
      <c r="BV14" s="30"/>
      <c r="BW14" s="30"/>
    </row>
    <row r="15" spans="1:75" s="21" customFormat="1" ht="16.5" customHeight="1" thickBot="1">
      <c r="A15" s="40"/>
      <c r="B15" s="41" t="s">
        <v>59</v>
      </c>
      <c r="C15" s="42"/>
      <c r="D15" s="42"/>
      <c r="E15" s="40"/>
      <c r="F15" s="40"/>
      <c r="G15" s="40"/>
      <c r="H15" s="40"/>
      <c r="I15" s="40"/>
      <c r="J15" s="40"/>
      <c r="K15" s="40"/>
      <c r="L15" s="40"/>
      <c r="M15" s="40"/>
      <c r="N15" s="40" t="s">
        <v>57</v>
      </c>
      <c r="O15" s="196"/>
      <c r="P15" s="196"/>
      <c r="Q15" s="196"/>
      <c r="R15" s="43" t="s">
        <v>16</v>
      </c>
      <c r="S15" s="196"/>
      <c r="T15" s="196"/>
      <c r="U15" s="40" t="s">
        <v>58</v>
      </c>
      <c r="V15" s="40"/>
      <c r="W15" s="40"/>
      <c r="X15" s="43"/>
      <c r="Y15" s="43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50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2"/>
      <c r="BW15" s="40"/>
    </row>
    <row r="16" spans="1:75" ht="18.75" customHeight="1">
      <c r="A16" s="30"/>
      <c r="B16" s="197" t="s">
        <v>17</v>
      </c>
      <c r="C16" s="198"/>
      <c r="D16" s="198"/>
      <c r="E16" s="198"/>
      <c r="F16" s="199">
        <f>S15</f>
        <v>0</v>
      </c>
      <c r="G16" s="199"/>
      <c r="H16" s="199"/>
      <c r="I16" s="199">
        <f>IF(F16=12,1,F16+1)</f>
        <v>1</v>
      </c>
      <c r="J16" s="199"/>
      <c r="K16" s="199"/>
      <c r="L16" s="199">
        <f>IF(I16=12,1,I16+1)</f>
        <v>2</v>
      </c>
      <c r="M16" s="199"/>
      <c r="N16" s="199"/>
      <c r="O16" s="199">
        <f t="shared" ref="O16" si="0">IF(L16=12,1,L16+1)</f>
        <v>3</v>
      </c>
      <c r="P16" s="199"/>
      <c r="Q16" s="199"/>
      <c r="R16" s="199">
        <f>IF(O16=12,1,O16+1)</f>
        <v>4</v>
      </c>
      <c r="S16" s="199"/>
      <c r="T16" s="199"/>
      <c r="U16" s="199">
        <f t="shared" ref="U16" si="1">IF(R16=12,1,R16+1)</f>
        <v>5</v>
      </c>
      <c r="V16" s="199"/>
      <c r="W16" s="199"/>
      <c r="X16" s="199">
        <f t="shared" ref="X16" si="2">IF(U16=12,1,U16+1)</f>
        <v>6</v>
      </c>
      <c r="Y16" s="199"/>
      <c r="Z16" s="199"/>
      <c r="AA16" s="199">
        <f t="shared" ref="AA16" si="3">IF(X16=12,1,X16+1)</f>
        <v>7</v>
      </c>
      <c r="AB16" s="199"/>
      <c r="AC16" s="199"/>
      <c r="AD16" s="199">
        <f t="shared" ref="AD16" si="4">IF(AA16=12,1,AA16+1)</f>
        <v>8</v>
      </c>
      <c r="AE16" s="199"/>
      <c r="AF16" s="199"/>
      <c r="AG16" s="199">
        <f>IF(AD16=12,1,AD16+1)</f>
        <v>9</v>
      </c>
      <c r="AH16" s="199"/>
      <c r="AI16" s="199"/>
      <c r="AJ16" s="199">
        <f t="shared" ref="AJ16" si="5">IF(AG16=12,1,AG16+1)</f>
        <v>10</v>
      </c>
      <c r="AK16" s="199"/>
      <c r="AL16" s="199"/>
      <c r="AM16" s="199">
        <f>IF(AJ16=12,1,AJ16+1)</f>
        <v>11</v>
      </c>
      <c r="AN16" s="199"/>
      <c r="AO16" s="210"/>
      <c r="AP16" s="53"/>
      <c r="AQ16" s="54"/>
      <c r="AR16" s="55" t="s">
        <v>64</v>
      </c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6"/>
      <c r="BW16" s="30"/>
    </row>
    <row r="17" spans="1:75" ht="18.75" customHeight="1">
      <c r="A17" s="30"/>
      <c r="B17" s="213" t="s">
        <v>25</v>
      </c>
      <c r="C17" s="214"/>
      <c r="D17" s="214"/>
      <c r="E17" s="214"/>
      <c r="F17" s="185"/>
      <c r="G17" s="185"/>
      <c r="H17" s="185"/>
      <c r="I17" s="211">
        <f>F21</f>
        <v>0</v>
      </c>
      <c r="J17" s="211"/>
      <c r="K17" s="211"/>
      <c r="L17" s="211">
        <f>I21</f>
        <v>0</v>
      </c>
      <c r="M17" s="211"/>
      <c r="N17" s="211"/>
      <c r="O17" s="211">
        <f t="shared" ref="O17" si="6">L21</f>
        <v>0</v>
      </c>
      <c r="P17" s="211"/>
      <c r="Q17" s="211"/>
      <c r="R17" s="211">
        <f>O21</f>
        <v>0</v>
      </c>
      <c r="S17" s="211"/>
      <c r="T17" s="211"/>
      <c r="U17" s="211">
        <f t="shared" ref="U17" si="7">R21</f>
        <v>0</v>
      </c>
      <c r="V17" s="211"/>
      <c r="W17" s="211"/>
      <c r="X17" s="211">
        <f t="shared" ref="X17" si="8">U21</f>
        <v>0</v>
      </c>
      <c r="Y17" s="211"/>
      <c r="Z17" s="211"/>
      <c r="AA17" s="211">
        <f t="shared" ref="AA17" si="9">X21</f>
        <v>0</v>
      </c>
      <c r="AB17" s="211"/>
      <c r="AC17" s="211"/>
      <c r="AD17" s="211">
        <f t="shared" ref="AD17" si="10">AA21</f>
        <v>0</v>
      </c>
      <c r="AE17" s="211"/>
      <c r="AF17" s="211"/>
      <c r="AG17" s="211">
        <f>AD21</f>
        <v>0</v>
      </c>
      <c r="AH17" s="211"/>
      <c r="AI17" s="211"/>
      <c r="AJ17" s="211">
        <f t="shared" ref="AJ17" si="11">AG21</f>
        <v>0</v>
      </c>
      <c r="AK17" s="211"/>
      <c r="AL17" s="211"/>
      <c r="AM17" s="211">
        <f>AJ21</f>
        <v>0</v>
      </c>
      <c r="AN17" s="211"/>
      <c r="AO17" s="212"/>
      <c r="AP17" s="30"/>
      <c r="AQ17" s="57"/>
      <c r="AR17" s="58" t="s">
        <v>62</v>
      </c>
      <c r="AS17" s="59"/>
      <c r="AT17" s="59"/>
      <c r="AU17" s="59"/>
      <c r="AV17" s="59"/>
      <c r="AW17" s="60"/>
      <c r="AX17" s="60"/>
      <c r="AY17" s="60"/>
      <c r="AZ17" s="60"/>
      <c r="BA17" s="60"/>
      <c r="BB17" s="60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61"/>
      <c r="BW17" s="30"/>
    </row>
    <row r="18" spans="1:75" ht="18.75" customHeight="1">
      <c r="A18" s="30"/>
      <c r="B18" s="213" t="s">
        <v>22</v>
      </c>
      <c r="C18" s="214"/>
      <c r="D18" s="214"/>
      <c r="E18" s="214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6"/>
      <c r="AP18" s="30"/>
      <c r="AQ18" s="57"/>
      <c r="AR18" s="47"/>
      <c r="AS18" s="47"/>
      <c r="AT18" s="47"/>
      <c r="AU18" s="47"/>
      <c r="AV18" s="47"/>
      <c r="AW18" s="62"/>
      <c r="AX18" s="62"/>
      <c r="AY18" s="62"/>
      <c r="AZ18" s="62"/>
      <c r="BA18" s="62"/>
      <c r="BB18" s="62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61"/>
      <c r="BW18" s="30"/>
    </row>
    <row r="19" spans="1:75" ht="18.75" customHeight="1">
      <c r="A19" s="30"/>
      <c r="B19" s="213" t="s">
        <v>23</v>
      </c>
      <c r="C19" s="214"/>
      <c r="D19" s="214"/>
      <c r="E19" s="214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6"/>
      <c r="AP19" s="30"/>
      <c r="AQ19" s="57"/>
      <c r="AR19" s="47"/>
      <c r="AS19" s="47"/>
      <c r="AT19" s="47"/>
      <c r="AU19" s="47"/>
      <c r="AV19" s="47"/>
      <c r="AW19" s="63"/>
      <c r="AX19" s="63"/>
      <c r="AY19" s="63"/>
      <c r="AZ19" s="63"/>
      <c r="BA19" s="63"/>
      <c r="BB19" s="63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61"/>
      <c r="BW19" s="30"/>
    </row>
    <row r="20" spans="1:75" ht="18.75" customHeight="1">
      <c r="A20" s="30"/>
      <c r="B20" s="213" t="s">
        <v>24</v>
      </c>
      <c r="C20" s="214"/>
      <c r="D20" s="214"/>
      <c r="E20" s="214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6"/>
      <c r="AP20" s="30"/>
      <c r="AQ20" s="5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61"/>
      <c r="BW20" s="30"/>
    </row>
    <row r="21" spans="1:75" ht="18.75" customHeight="1" thickBot="1">
      <c r="A21" s="30"/>
      <c r="B21" s="222" t="s">
        <v>26</v>
      </c>
      <c r="C21" s="223"/>
      <c r="D21" s="223"/>
      <c r="E21" s="223"/>
      <c r="F21" s="215">
        <f>F17+F18-F19-F20</f>
        <v>0</v>
      </c>
      <c r="G21" s="215"/>
      <c r="H21" s="215"/>
      <c r="I21" s="215">
        <f t="shared" ref="I21" si="12">I17+I18-I19-I20</f>
        <v>0</v>
      </c>
      <c r="J21" s="215"/>
      <c r="K21" s="215"/>
      <c r="L21" s="215">
        <f t="shared" ref="L21" si="13">L17+L18-L19-L20</f>
        <v>0</v>
      </c>
      <c r="M21" s="215"/>
      <c r="N21" s="215"/>
      <c r="O21" s="215">
        <f t="shared" ref="O21" si="14">O17+O18-O19-O20</f>
        <v>0</v>
      </c>
      <c r="P21" s="215"/>
      <c r="Q21" s="215"/>
      <c r="R21" s="215">
        <f t="shared" ref="R21" si="15">R17+R18-R19-R20</f>
        <v>0</v>
      </c>
      <c r="S21" s="215"/>
      <c r="T21" s="215"/>
      <c r="U21" s="215">
        <f t="shared" ref="U21" si="16">U17+U18-U19-U20</f>
        <v>0</v>
      </c>
      <c r="V21" s="215"/>
      <c r="W21" s="215"/>
      <c r="X21" s="215">
        <f t="shared" ref="X21" si="17">X17+X18-X19-X20</f>
        <v>0</v>
      </c>
      <c r="Y21" s="215"/>
      <c r="Z21" s="215"/>
      <c r="AA21" s="215">
        <f t="shared" ref="AA21" si="18">AA17+AA18-AA19-AA20</f>
        <v>0</v>
      </c>
      <c r="AB21" s="215"/>
      <c r="AC21" s="215"/>
      <c r="AD21" s="215">
        <f t="shared" ref="AD21" si="19">AD17+AD18-AD19-AD20</f>
        <v>0</v>
      </c>
      <c r="AE21" s="215"/>
      <c r="AF21" s="215"/>
      <c r="AG21" s="215">
        <f t="shared" ref="AG21" si="20">AG17+AG18-AG19-AG20</f>
        <v>0</v>
      </c>
      <c r="AH21" s="215"/>
      <c r="AI21" s="215"/>
      <c r="AJ21" s="215">
        <f t="shared" ref="AJ21" si="21">AJ17+AJ18-AJ19-AJ20</f>
        <v>0</v>
      </c>
      <c r="AK21" s="215"/>
      <c r="AL21" s="215"/>
      <c r="AM21" s="215">
        <f t="shared" ref="AM21" si="22">AM17+AM18-AM19-AM20</f>
        <v>0</v>
      </c>
      <c r="AN21" s="215"/>
      <c r="AO21" s="217"/>
      <c r="AP21" s="30"/>
      <c r="AQ21" s="5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61"/>
      <c r="BW21" s="30"/>
    </row>
    <row r="22" spans="1:75" ht="18.75" customHeight="1">
      <c r="A22" s="30"/>
      <c r="B22" s="218" t="s">
        <v>28</v>
      </c>
      <c r="C22" s="219"/>
      <c r="D22" s="219"/>
      <c r="E22" s="219"/>
      <c r="F22" s="220">
        <f>IFERROR(((F17*F24)-F25)/(F17*F24),0)</f>
        <v>0</v>
      </c>
      <c r="G22" s="220"/>
      <c r="H22" s="220"/>
      <c r="I22" s="220">
        <f t="shared" ref="I22" si="23">IFERROR(((I17*I24)-I25)/(I17*I24),0)</f>
        <v>0</v>
      </c>
      <c r="J22" s="220"/>
      <c r="K22" s="220"/>
      <c r="L22" s="220">
        <f t="shared" ref="L22" si="24">IFERROR(((L17*L24)-L25)/(L17*L24),0)</f>
        <v>0</v>
      </c>
      <c r="M22" s="220"/>
      <c r="N22" s="220"/>
      <c r="O22" s="220">
        <f t="shared" ref="O22" si="25">IFERROR(((O17*O24)-O25)/(O17*O24),0)</f>
        <v>0</v>
      </c>
      <c r="P22" s="220"/>
      <c r="Q22" s="220"/>
      <c r="R22" s="220">
        <f t="shared" ref="R22" si="26">IFERROR(((R17*R24)-R25)/(R17*R24),0)</f>
        <v>0</v>
      </c>
      <c r="S22" s="220"/>
      <c r="T22" s="220"/>
      <c r="U22" s="220">
        <f>IFERROR(((U17*U24)-U25)/(U17*U24),0)</f>
        <v>0</v>
      </c>
      <c r="V22" s="220"/>
      <c r="W22" s="220"/>
      <c r="X22" s="220">
        <f>IFERROR(((X17*X24)-X25)/(X17*X24),0)</f>
        <v>0</v>
      </c>
      <c r="Y22" s="220"/>
      <c r="Z22" s="220"/>
      <c r="AA22" s="220">
        <f t="shared" ref="AA22" si="27">IFERROR(((AA17*AA24)-AA25)/(AA17*AA24),0)</f>
        <v>0</v>
      </c>
      <c r="AB22" s="220"/>
      <c r="AC22" s="220"/>
      <c r="AD22" s="220">
        <f t="shared" ref="AD22" si="28">IFERROR(((AD17*AD24)-AD25)/(AD17*AD24),0)</f>
        <v>0</v>
      </c>
      <c r="AE22" s="220"/>
      <c r="AF22" s="220"/>
      <c r="AG22" s="220">
        <f t="shared" ref="AG22" si="29">IFERROR(((AG17*AG24)-AG25)/(AG17*AG24),0)</f>
        <v>0</v>
      </c>
      <c r="AH22" s="220"/>
      <c r="AI22" s="220"/>
      <c r="AJ22" s="220">
        <f t="shared" ref="AJ22" si="30">IFERROR(((AJ17*AJ24)-AJ25)/(AJ17*AJ24),0)</f>
        <v>0</v>
      </c>
      <c r="AK22" s="220"/>
      <c r="AL22" s="220"/>
      <c r="AM22" s="220">
        <f t="shared" ref="AM22" si="31">IFERROR(((AM17*AM24)-AM25)/(AM17*AM24),0)</f>
        <v>0</v>
      </c>
      <c r="AN22" s="220"/>
      <c r="AO22" s="221"/>
      <c r="AP22" s="30"/>
      <c r="AQ22" s="57"/>
      <c r="AR22" s="47"/>
      <c r="AS22" s="47"/>
      <c r="AT22" s="47"/>
      <c r="AU22" s="47"/>
      <c r="AV22" s="47"/>
      <c r="AW22" s="47"/>
      <c r="AX22" s="47"/>
      <c r="AY22" s="47"/>
      <c r="AZ22" s="47"/>
      <c r="BA22" s="64"/>
      <c r="BB22" s="64"/>
      <c r="BC22" s="64"/>
      <c r="BD22" s="64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61"/>
      <c r="BW22" s="30"/>
    </row>
    <row r="23" spans="1:75" ht="18.75" customHeight="1" thickBot="1">
      <c r="A23" s="30"/>
      <c r="B23" s="229" t="s">
        <v>27</v>
      </c>
      <c r="C23" s="230"/>
      <c r="D23" s="230"/>
      <c r="E23" s="230"/>
      <c r="F23" s="216">
        <f>IFERROR(((F21*F24)-F25)/(F21*F24),0)</f>
        <v>0</v>
      </c>
      <c r="G23" s="216"/>
      <c r="H23" s="216"/>
      <c r="I23" s="216">
        <f t="shared" ref="I23" si="32">IFERROR(((I21*I24)-I25)/(I21*I24),0)</f>
        <v>0</v>
      </c>
      <c r="J23" s="216"/>
      <c r="K23" s="216"/>
      <c r="L23" s="216">
        <f t="shared" ref="L23" si="33">IFERROR(((L21*L24)-L25)/(L21*L24),0)</f>
        <v>0</v>
      </c>
      <c r="M23" s="216"/>
      <c r="N23" s="216"/>
      <c r="O23" s="216">
        <f t="shared" ref="O23" si="34">IFERROR(((O21*O24)-O25)/(O21*O24),0)</f>
        <v>0</v>
      </c>
      <c r="P23" s="216"/>
      <c r="Q23" s="216"/>
      <c r="R23" s="216">
        <f t="shared" ref="R23" si="35">IFERROR(((R21*R24)-R25)/(R21*R24),0)</f>
        <v>0</v>
      </c>
      <c r="S23" s="216"/>
      <c r="T23" s="216"/>
      <c r="U23" s="216">
        <f t="shared" ref="U23" si="36">IFERROR(((U21*U24)-U25)/(U21*U24),0)</f>
        <v>0</v>
      </c>
      <c r="V23" s="216"/>
      <c r="W23" s="216"/>
      <c r="X23" s="216">
        <f t="shared" ref="X23" si="37">IFERROR(((X21*X24)-X25)/(X21*X24),0)</f>
        <v>0</v>
      </c>
      <c r="Y23" s="216"/>
      <c r="Z23" s="216"/>
      <c r="AA23" s="216">
        <f t="shared" ref="AA23" si="38">IFERROR(((AA21*AA24)-AA25)/(AA21*AA24),0)</f>
        <v>0</v>
      </c>
      <c r="AB23" s="216"/>
      <c r="AC23" s="216"/>
      <c r="AD23" s="216">
        <f t="shared" ref="AD23" si="39">IFERROR(((AD21*AD24)-AD25)/(AD21*AD24),0)</f>
        <v>0</v>
      </c>
      <c r="AE23" s="216"/>
      <c r="AF23" s="216"/>
      <c r="AG23" s="216">
        <f t="shared" ref="AG23" si="40">IFERROR(((AG21*AG24)-AG25)/(AG21*AG24),0)</f>
        <v>0</v>
      </c>
      <c r="AH23" s="216"/>
      <c r="AI23" s="216"/>
      <c r="AJ23" s="216">
        <f t="shared" ref="AJ23" si="41">IFERROR(((AJ21*AJ24)-AJ25)/(AJ21*AJ24),0)</f>
        <v>0</v>
      </c>
      <c r="AK23" s="216"/>
      <c r="AL23" s="216"/>
      <c r="AM23" s="216">
        <f t="shared" ref="AM23" si="42">IFERROR(((AM21*AM24)-AM25)/(AM21*AM24),0)</f>
        <v>0</v>
      </c>
      <c r="AN23" s="216"/>
      <c r="AO23" s="224"/>
      <c r="AP23" s="30"/>
      <c r="AQ23" s="5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61"/>
      <c r="BW23" s="30"/>
    </row>
    <row r="24" spans="1:75" ht="18.75" customHeight="1">
      <c r="A24" s="30"/>
      <c r="B24" s="225" t="s">
        <v>19</v>
      </c>
      <c r="C24" s="226"/>
      <c r="D24" s="226"/>
      <c r="E24" s="226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8"/>
      <c r="AP24" s="30"/>
      <c r="AQ24" s="5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61"/>
      <c r="BW24" s="30"/>
    </row>
    <row r="25" spans="1:75" ht="18.75" customHeight="1">
      <c r="A25" s="30"/>
      <c r="B25" s="213" t="s">
        <v>30</v>
      </c>
      <c r="C25" s="214"/>
      <c r="D25" s="214"/>
      <c r="E25" s="214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227"/>
      <c r="Y25" s="227"/>
      <c r="Z25" s="227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6"/>
      <c r="AP25" s="30"/>
      <c r="AQ25" s="5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61"/>
      <c r="BW25" s="30"/>
    </row>
    <row r="26" spans="1:75" ht="18.75" customHeight="1" thickBot="1">
      <c r="A26" s="30"/>
      <c r="B26" s="231" t="s">
        <v>18</v>
      </c>
      <c r="C26" s="232"/>
      <c r="D26" s="232"/>
      <c r="E26" s="232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160"/>
      <c r="Y26" s="158"/>
      <c r="Z26" s="159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4"/>
      <c r="AP26" s="30"/>
      <c r="AQ26" s="57"/>
      <c r="AR26" s="65" t="s">
        <v>61</v>
      </c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61"/>
      <c r="BW26" s="30"/>
    </row>
    <row r="27" spans="1:7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5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61"/>
      <c r="BW27" s="30"/>
    </row>
    <row r="28" spans="1:75">
      <c r="A28" s="30"/>
      <c r="B28" s="44" t="s">
        <v>65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47"/>
      <c r="AQ28" s="5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61"/>
      <c r="BW28" s="30"/>
    </row>
    <row r="29" spans="1:75">
      <c r="A29" s="30"/>
      <c r="B29" s="235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7"/>
      <c r="AP29" s="66"/>
      <c r="AQ29" s="6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61"/>
      <c r="BW29" s="30"/>
    </row>
    <row r="30" spans="1:75">
      <c r="A30" s="30"/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40"/>
      <c r="AP30" s="66"/>
      <c r="AQ30" s="67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47"/>
      <c r="BT30" s="47"/>
      <c r="BU30" s="47"/>
      <c r="BV30" s="61"/>
      <c r="BW30" s="30"/>
    </row>
    <row r="31" spans="1:75">
      <c r="A31" s="30"/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40"/>
      <c r="AP31" s="66"/>
      <c r="AQ31" s="67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47"/>
      <c r="BT31" s="47"/>
      <c r="BU31" s="47"/>
      <c r="BV31" s="61"/>
      <c r="BW31" s="30"/>
    </row>
    <row r="32" spans="1:75">
      <c r="A32" s="30"/>
      <c r="B32" s="241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3"/>
      <c r="AP32" s="66"/>
      <c r="AQ32" s="67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47"/>
      <c r="BT32" s="47"/>
      <c r="BU32" s="47"/>
      <c r="BV32" s="61"/>
      <c r="BW32" s="30"/>
    </row>
    <row r="33" spans="1:75">
      <c r="A33" s="30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6"/>
      <c r="AQ33" s="68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47"/>
      <c r="BT33" s="47"/>
      <c r="BU33" s="47"/>
      <c r="BV33" s="61"/>
      <c r="BW33" s="30"/>
    </row>
    <row r="34" spans="1:75">
      <c r="A34" s="30"/>
      <c r="B34" s="44" t="s">
        <v>66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47"/>
      <c r="AQ34" s="57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7"/>
      <c r="BT34" s="47"/>
      <c r="BU34" s="47"/>
      <c r="BV34" s="61"/>
      <c r="BW34" s="30"/>
    </row>
    <row r="35" spans="1:75">
      <c r="A35" s="30"/>
      <c r="B35" s="244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246"/>
      <c r="AP35" s="66"/>
      <c r="AQ35" s="67"/>
      <c r="AR35" s="65" t="s">
        <v>63</v>
      </c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61"/>
      <c r="BW35" s="30"/>
    </row>
    <row r="36" spans="1:75">
      <c r="A36" s="30"/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9"/>
      <c r="AP36" s="66"/>
      <c r="AQ36" s="67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47"/>
      <c r="BT36" s="47"/>
      <c r="BU36" s="47"/>
      <c r="BV36" s="61"/>
      <c r="BW36" s="30"/>
    </row>
    <row r="37" spans="1:75">
      <c r="A37" s="30"/>
      <c r="B37" s="247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9"/>
      <c r="AP37" s="66"/>
      <c r="AQ37" s="67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47"/>
      <c r="BT37" s="47"/>
      <c r="BU37" s="47"/>
      <c r="BV37" s="61"/>
      <c r="BW37" s="30"/>
    </row>
    <row r="38" spans="1:75">
      <c r="A38" s="30"/>
      <c r="B38" s="250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2"/>
      <c r="AP38" s="66"/>
      <c r="AQ38" s="67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47"/>
      <c r="BT38" s="47"/>
      <c r="BU38" s="47"/>
      <c r="BV38" s="61"/>
      <c r="BW38" s="30"/>
    </row>
    <row r="39" spans="1:75">
      <c r="A39" s="30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6"/>
      <c r="AQ39" s="68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47"/>
      <c r="BT39" s="47"/>
      <c r="BU39" s="47"/>
      <c r="BV39" s="61"/>
      <c r="BW39" s="30"/>
    </row>
    <row r="40" spans="1:75">
      <c r="A40" s="30"/>
      <c r="B40" s="44" t="s">
        <v>67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47"/>
      <c r="AQ40" s="57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7"/>
      <c r="BT40" s="47"/>
      <c r="BU40" s="47"/>
      <c r="BV40" s="61"/>
      <c r="BW40" s="30"/>
    </row>
    <row r="41" spans="1:75">
      <c r="A41" s="30"/>
      <c r="B41" s="244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6"/>
      <c r="AP41" s="66"/>
      <c r="AQ41" s="6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61"/>
      <c r="BW41" s="30"/>
    </row>
    <row r="42" spans="1:75">
      <c r="A42" s="30"/>
      <c r="B42" s="247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9"/>
      <c r="AP42" s="66"/>
      <c r="AQ42" s="67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47"/>
      <c r="BT42" s="47"/>
      <c r="BU42" s="47"/>
      <c r="BV42" s="61"/>
      <c r="BW42" s="30"/>
    </row>
    <row r="43" spans="1:75">
      <c r="A43" s="30"/>
      <c r="B43" s="247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9"/>
      <c r="AP43" s="66"/>
      <c r="AQ43" s="67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47"/>
      <c r="BT43" s="47"/>
      <c r="BU43" s="47"/>
      <c r="BV43" s="61"/>
      <c r="BW43" s="30"/>
    </row>
    <row r="44" spans="1:75">
      <c r="A44" s="30"/>
      <c r="B44" s="250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2"/>
      <c r="AP44" s="66"/>
      <c r="AQ44" s="67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47"/>
      <c r="BT44" s="47"/>
      <c r="BU44" s="47"/>
      <c r="BV44" s="61"/>
      <c r="BW44" s="30"/>
    </row>
    <row r="45" spans="1:75" ht="13.5" thickBo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47"/>
      <c r="AQ45" s="69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1"/>
      <c r="BT45" s="71"/>
      <c r="BU45" s="71"/>
      <c r="BV45" s="72"/>
      <c r="BW45" s="30"/>
    </row>
    <row r="46" spans="1:7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47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</row>
    <row r="47" spans="1:75">
      <c r="A47" s="30"/>
    </row>
    <row r="48" spans="1:75">
      <c r="A48" s="30"/>
    </row>
    <row r="49" spans="1:1">
      <c r="A49" s="30"/>
    </row>
  </sheetData>
  <sheetProtection algorithmName="SHA-512" hashValue="Mgs7k1uz+Brr+1z3NdM+wrnIeO+ageoUMmv/PY9IzINMHVkEZ9kIlRoSEbczDgt0BAKiWmFLmeIv4APJY/eERA==" saltValue="RGsG2UdBOBYMmHFK6HLGLg==" spinCount="100000" sheet="1" objects="1" scenarios="1" selectLockedCells="1"/>
  <mergeCells count="257">
    <mergeCell ref="B29:AO32"/>
    <mergeCell ref="B35:AO38"/>
    <mergeCell ref="B41:AO44"/>
    <mergeCell ref="U26:W26"/>
    <mergeCell ref="X26:Z26"/>
    <mergeCell ref="AA26:AC26"/>
    <mergeCell ref="AD26:AF26"/>
    <mergeCell ref="AG26:AI26"/>
    <mergeCell ref="AJ26:AL26"/>
    <mergeCell ref="AD25:AF25"/>
    <mergeCell ref="AG25:AI25"/>
    <mergeCell ref="AJ25:AL25"/>
    <mergeCell ref="AM25:AO25"/>
    <mergeCell ref="B26:E26"/>
    <mergeCell ref="F26:H26"/>
    <mergeCell ref="I26:K26"/>
    <mergeCell ref="L26:N26"/>
    <mergeCell ref="O26:Q26"/>
    <mergeCell ref="R26:T26"/>
    <mergeCell ref="AM26:AO26"/>
    <mergeCell ref="B25:E25"/>
    <mergeCell ref="F25:H25"/>
    <mergeCell ref="I25:K25"/>
    <mergeCell ref="L25:N25"/>
    <mergeCell ref="O25:Q25"/>
    <mergeCell ref="R25:T25"/>
    <mergeCell ref="U25:W25"/>
    <mergeCell ref="X25:Z25"/>
    <mergeCell ref="AA25:AC25"/>
    <mergeCell ref="AD23:AF23"/>
    <mergeCell ref="AG23:AI23"/>
    <mergeCell ref="AJ23:AL23"/>
    <mergeCell ref="AM23:AO23"/>
    <mergeCell ref="B24:E24"/>
    <mergeCell ref="F24:H24"/>
    <mergeCell ref="I24:K24"/>
    <mergeCell ref="L24:N24"/>
    <mergeCell ref="O24:Q24"/>
    <mergeCell ref="R24:T24"/>
    <mergeCell ref="AM24:AO24"/>
    <mergeCell ref="U24:W24"/>
    <mergeCell ref="X24:Z24"/>
    <mergeCell ref="AA24:AC24"/>
    <mergeCell ref="AD24:AF24"/>
    <mergeCell ref="AG24:AI24"/>
    <mergeCell ref="AJ24:AL24"/>
    <mergeCell ref="B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1:AF21"/>
    <mergeCell ref="AG21:AI21"/>
    <mergeCell ref="AJ21:AL21"/>
    <mergeCell ref="AM21:AO21"/>
    <mergeCell ref="B22:E22"/>
    <mergeCell ref="F22:H22"/>
    <mergeCell ref="I22:K22"/>
    <mergeCell ref="L22:N22"/>
    <mergeCell ref="O22:Q22"/>
    <mergeCell ref="R22:T22"/>
    <mergeCell ref="AM22:AO22"/>
    <mergeCell ref="U22:W22"/>
    <mergeCell ref="X22:Z22"/>
    <mergeCell ref="AA22:AC22"/>
    <mergeCell ref="AD22:AF22"/>
    <mergeCell ref="AG22:AI22"/>
    <mergeCell ref="AJ22:AL22"/>
    <mergeCell ref="B21:E21"/>
    <mergeCell ref="F21:H21"/>
    <mergeCell ref="I21:K21"/>
    <mergeCell ref="L21:N21"/>
    <mergeCell ref="O21:Q21"/>
    <mergeCell ref="R21:T21"/>
    <mergeCell ref="U21:W21"/>
    <mergeCell ref="X21:Z21"/>
    <mergeCell ref="AA21:AC21"/>
    <mergeCell ref="AD19:AF19"/>
    <mergeCell ref="AG19:AI19"/>
    <mergeCell ref="AJ19:AL19"/>
    <mergeCell ref="AM19:AO19"/>
    <mergeCell ref="B20:E20"/>
    <mergeCell ref="F20:H20"/>
    <mergeCell ref="I20:K20"/>
    <mergeCell ref="L20:N20"/>
    <mergeCell ref="O20:Q20"/>
    <mergeCell ref="R20:T20"/>
    <mergeCell ref="AM20:AO20"/>
    <mergeCell ref="U20:W20"/>
    <mergeCell ref="X20:Z20"/>
    <mergeCell ref="AA20:AC20"/>
    <mergeCell ref="AD20:AF20"/>
    <mergeCell ref="AG20:AI20"/>
    <mergeCell ref="AJ20:AL20"/>
    <mergeCell ref="B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AJ16:AL16"/>
    <mergeCell ref="AD17:AF17"/>
    <mergeCell ref="AG17:AI17"/>
    <mergeCell ref="AJ17:AL17"/>
    <mergeCell ref="AM17:AO17"/>
    <mergeCell ref="B18:E18"/>
    <mergeCell ref="F18:H18"/>
    <mergeCell ref="I18:K18"/>
    <mergeCell ref="L18:N18"/>
    <mergeCell ref="O18:Q18"/>
    <mergeCell ref="R18:T18"/>
    <mergeCell ref="AM18:AO18"/>
    <mergeCell ref="U18:W18"/>
    <mergeCell ref="X18:Z18"/>
    <mergeCell ref="AA18:AC18"/>
    <mergeCell ref="AD18:AF18"/>
    <mergeCell ref="AG18:AI18"/>
    <mergeCell ref="AJ18:AL18"/>
    <mergeCell ref="B17:E17"/>
    <mergeCell ref="F17:H17"/>
    <mergeCell ref="I17:K17"/>
    <mergeCell ref="L17:N17"/>
    <mergeCell ref="O17:Q17"/>
    <mergeCell ref="R17:T17"/>
    <mergeCell ref="U17:W17"/>
    <mergeCell ref="X17:Z17"/>
    <mergeCell ref="AA17:AC17"/>
    <mergeCell ref="O15:Q15"/>
    <mergeCell ref="S15:T15"/>
    <mergeCell ref="B16:E16"/>
    <mergeCell ref="F16:H16"/>
    <mergeCell ref="I16:K16"/>
    <mergeCell ref="L16:N16"/>
    <mergeCell ref="O16:Q16"/>
    <mergeCell ref="R16:T16"/>
    <mergeCell ref="BL12:BS12"/>
    <mergeCell ref="F13:L13"/>
    <mergeCell ref="N13:T13"/>
    <mergeCell ref="V13:AB13"/>
    <mergeCell ref="AD13:AJ13"/>
    <mergeCell ref="AL13:AR13"/>
    <mergeCell ref="AT13:AZ13"/>
    <mergeCell ref="BB13:BH13"/>
    <mergeCell ref="BJ13:BK13"/>
    <mergeCell ref="BL13:BR13"/>
    <mergeCell ref="AM16:AO16"/>
    <mergeCell ref="U16:W16"/>
    <mergeCell ref="X16:Z16"/>
    <mergeCell ref="AA16:AC16"/>
    <mergeCell ref="AD16:AF16"/>
    <mergeCell ref="AG16:AI16"/>
    <mergeCell ref="BF11:BI11"/>
    <mergeCell ref="BL11:BO11"/>
    <mergeCell ref="BP11:BS11"/>
    <mergeCell ref="F12:M12"/>
    <mergeCell ref="N12:U12"/>
    <mergeCell ref="V12:AC12"/>
    <mergeCell ref="AD12:AK12"/>
    <mergeCell ref="AL12:AS12"/>
    <mergeCell ref="AT12:BA12"/>
    <mergeCell ref="BB12:BI12"/>
    <mergeCell ref="AH11:AK11"/>
    <mergeCell ref="AL11:AO11"/>
    <mergeCell ref="AP11:AS11"/>
    <mergeCell ref="AT11:AW11"/>
    <mergeCell ref="AX11:BA11"/>
    <mergeCell ref="BB11:BE11"/>
    <mergeCell ref="J11:M11"/>
    <mergeCell ref="N11:Q11"/>
    <mergeCell ref="R11:U11"/>
    <mergeCell ref="V11:Y11"/>
    <mergeCell ref="Z11:AC11"/>
    <mergeCell ref="AD11:AG11"/>
    <mergeCell ref="AT10:AW10"/>
    <mergeCell ref="AX10:BA10"/>
    <mergeCell ref="BB10:BE10"/>
    <mergeCell ref="BF10:BI10"/>
    <mergeCell ref="BL10:BO10"/>
    <mergeCell ref="BP10:BS10"/>
    <mergeCell ref="AT9:BA9"/>
    <mergeCell ref="BB9:BI9"/>
    <mergeCell ref="BL9:BS9"/>
    <mergeCell ref="N10:Q10"/>
    <mergeCell ref="R10:U10"/>
    <mergeCell ref="V10:Y10"/>
    <mergeCell ref="Z10:AC10"/>
    <mergeCell ref="AD10:AG10"/>
    <mergeCell ref="B9:E13"/>
    <mergeCell ref="F9:M9"/>
    <mergeCell ref="N9:U9"/>
    <mergeCell ref="V9:AC9"/>
    <mergeCell ref="AD9:AK9"/>
    <mergeCell ref="AL9:AS9"/>
    <mergeCell ref="AH10:AK10"/>
    <mergeCell ref="AL10:AO10"/>
    <mergeCell ref="AP10:AS10"/>
    <mergeCell ref="F11:I11"/>
    <mergeCell ref="BA7:BE8"/>
    <mergeCell ref="BF7:BI8"/>
    <mergeCell ref="F8:I8"/>
    <mergeCell ref="J8:M8"/>
    <mergeCell ref="N8:Q8"/>
    <mergeCell ref="R8:U8"/>
    <mergeCell ref="V8:Y8"/>
    <mergeCell ref="Z8:AC8"/>
    <mergeCell ref="AD8:AG8"/>
    <mergeCell ref="AH8:AK8"/>
    <mergeCell ref="Z7:AC7"/>
    <mergeCell ref="AD7:AG7"/>
    <mergeCell ref="AH7:AK7"/>
    <mergeCell ref="AL7:AP7"/>
    <mergeCell ref="AQ7:AU8"/>
    <mergeCell ref="AV7:AZ8"/>
    <mergeCell ref="AL8:AP8"/>
    <mergeCell ref="F10:I10"/>
    <mergeCell ref="J10:M10"/>
    <mergeCell ref="B7:E8"/>
    <mergeCell ref="F7:I7"/>
    <mergeCell ref="J7:M7"/>
    <mergeCell ref="N7:Q7"/>
    <mergeCell ref="R7:U7"/>
    <mergeCell ref="V7:Y7"/>
    <mergeCell ref="AH6:AK6"/>
    <mergeCell ref="AL6:AP6"/>
    <mergeCell ref="AQ6:AU6"/>
    <mergeCell ref="AV6:AZ6"/>
    <mergeCell ref="BA6:BE6"/>
    <mergeCell ref="BF6:BI6"/>
    <mergeCell ref="B6:E6"/>
    <mergeCell ref="F6:J6"/>
    <mergeCell ref="K6:O6"/>
    <mergeCell ref="P6:U6"/>
    <mergeCell ref="V6:AA6"/>
    <mergeCell ref="AB6:AG6"/>
    <mergeCell ref="AH4:AK5"/>
    <mergeCell ref="AL4:AP5"/>
    <mergeCell ref="AQ4:AU5"/>
    <mergeCell ref="AV4:AZ5"/>
    <mergeCell ref="BA4:BE5"/>
    <mergeCell ref="BF4:BI5"/>
    <mergeCell ref="B3:E3"/>
    <mergeCell ref="F3:AJ3"/>
    <mergeCell ref="B4:E5"/>
    <mergeCell ref="F4:J5"/>
    <mergeCell ref="K4:O5"/>
    <mergeCell ref="P4:U5"/>
    <mergeCell ref="V4:AA5"/>
    <mergeCell ref="AB4:AG5"/>
    <mergeCell ref="B2:E2"/>
    <mergeCell ref="F2:AJ2"/>
  </mergeCells>
  <phoneticPr fontId="2"/>
  <dataValidations count="1">
    <dataValidation type="list" allowBlank="1" showInputMessage="1" showErrorMessage="1" sqref="P6 V6 AB6">
      <formula1>"否,一部認める,認"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B2:BV48"/>
  <sheetViews>
    <sheetView showGridLines="0" zoomScaleNormal="100" workbookViewId="0">
      <selection activeCell="BI5" sqref="BI5"/>
    </sheetView>
  </sheetViews>
  <sheetFormatPr defaultRowHeight="13"/>
  <cols>
    <col min="1" max="1" width="1.7265625" customWidth="1"/>
    <col min="2" max="5" width="3" customWidth="1"/>
    <col min="6" max="55" width="2.453125" customWidth="1"/>
    <col min="56" max="56" width="2.08984375" customWidth="1"/>
    <col min="57" max="57" width="2.453125" customWidth="1"/>
    <col min="58" max="60" width="2.90625" customWidth="1"/>
    <col min="61" max="61" width="3" customWidth="1"/>
    <col min="62" max="108" width="2.453125" customWidth="1"/>
  </cols>
  <sheetData>
    <row r="2" spans="2:71">
      <c r="B2" s="254" t="s">
        <v>60</v>
      </c>
      <c r="C2" s="255"/>
      <c r="D2" s="255"/>
      <c r="E2" s="255"/>
      <c r="F2" s="255"/>
      <c r="G2" s="255"/>
      <c r="H2" s="255"/>
    </row>
    <row r="3" spans="2:71">
      <c r="B3" s="255"/>
      <c r="C3" s="255"/>
      <c r="D3" s="255"/>
      <c r="E3" s="255"/>
      <c r="F3" s="255"/>
      <c r="G3" s="255"/>
      <c r="H3" s="255"/>
    </row>
    <row r="4" spans="2:71" ht="14.5" thickBot="1"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17"/>
      <c r="BK4" s="17"/>
      <c r="BL4" s="17"/>
      <c r="BM4" s="17"/>
      <c r="BN4" s="17"/>
      <c r="BO4" s="17"/>
      <c r="BP4" s="17"/>
      <c r="BQ4" s="17"/>
      <c r="BR4" s="17"/>
    </row>
    <row r="5" spans="2:71" ht="22" customHeight="1" thickBot="1">
      <c r="B5" s="358" t="s">
        <v>37</v>
      </c>
      <c r="C5" s="359"/>
      <c r="D5" s="359"/>
      <c r="E5" s="360"/>
      <c r="F5" s="10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2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4"/>
      <c r="BK5" s="13"/>
      <c r="BL5" s="13"/>
      <c r="BM5" s="13"/>
      <c r="BN5" s="13"/>
      <c r="BO5" s="13"/>
    </row>
    <row r="6" spans="2:71" s="1" customFormat="1" ht="18.75" customHeight="1">
      <c r="B6" s="342" t="s">
        <v>38</v>
      </c>
      <c r="C6" s="343"/>
      <c r="D6" s="343"/>
      <c r="E6" s="344"/>
      <c r="F6" s="362" t="s">
        <v>39</v>
      </c>
      <c r="G6" s="343"/>
      <c r="H6" s="343"/>
      <c r="I6" s="343"/>
      <c r="J6" s="344"/>
      <c r="K6" s="362" t="s">
        <v>40</v>
      </c>
      <c r="L6" s="343"/>
      <c r="M6" s="343"/>
      <c r="N6" s="343"/>
      <c r="O6" s="344"/>
      <c r="P6" s="258" t="s">
        <v>41</v>
      </c>
      <c r="Q6" s="259"/>
      <c r="R6" s="259"/>
      <c r="S6" s="259"/>
      <c r="T6" s="259"/>
      <c r="U6" s="259"/>
      <c r="V6" s="258" t="s">
        <v>42</v>
      </c>
      <c r="W6" s="259"/>
      <c r="X6" s="259"/>
      <c r="Y6" s="259"/>
      <c r="Z6" s="259"/>
      <c r="AA6" s="259"/>
      <c r="AB6" s="258" t="s">
        <v>43</v>
      </c>
      <c r="AC6" s="259"/>
      <c r="AD6" s="259"/>
      <c r="AE6" s="259"/>
      <c r="AF6" s="259"/>
      <c r="AG6" s="259"/>
      <c r="AH6" s="362" t="s">
        <v>44</v>
      </c>
      <c r="AI6" s="343"/>
      <c r="AJ6" s="343"/>
      <c r="AK6" s="344"/>
      <c r="AL6" s="362" t="s">
        <v>45</v>
      </c>
      <c r="AM6" s="343"/>
      <c r="AN6" s="343"/>
      <c r="AO6" s="343"/>
      <c r="AP6" s="344"/>
      <c r="AQ6" s="258" t="s">
        <v>48</v>
      </c>
      <c r="AR6" s="259"/>
      <c r="AS6" s="259"/>
      <c r="AT6" s="259"/>
      <c r="AU6" s="277"/>
      <c r="AV6" s="258" t="s">
        <v>49</v>
      </c>
      <c r="AW6" s="259"/>
      <c r="AX6" s="259"/>
      <c r="AY6" s="259"/>
      <c r="AZ6" s="259"/>
      <c r="BA6" s="258" t="s">
        <v>50</v>
      </c>
      <c r="BB6" s="259"/>
      <c r="BC6" s="259"/>
      <c r="BD6" s="259"/>
      <c r="BE6" s="277"/>
      <c r="BF6" s="271" t="s">
        <v>51</v>
      </c>
      <c r="BG6" s="272"/>
      <c r="BH6" s="272"/>
      <c r="BI6" s="273"/>
    </row>
    <row r="7" spans="2:71" s="1" customFormat="1" ht="18.75" customHeight="1">
      <c r="B7" s="332"/>
      <c r="C7" s="333"/>
      <c r="D7" s="333"/>
      <c r="E7" s="361"/>
      <c r="F7" s="363"/>
      <c r="G7" s="333"/>
      <c r="H7" s="333"/>
      <c r="I7" s="333"/>
      <c r="J7" s="361"/>
      <c r="K7" s="363"/>
      <c r="L7" s="333"/>
      <c r="M7" s="333"/>
      <c r="N7" s="333"/>
      <c r="O7" s="361"/>
      <c r="P7" s="260"/>
      <c r="Q7" s="261"/>
      <c r="R7" s="261"/>
      <c r="S7" s="261"/>
      <c r="T7" s="261"/>
      <c r="U7" s="261"/>
      <c r="V7" s="260"/>
      <c r="W7" s="261"/>
      <c r="X7" s="261"/>
      <c r="Y7" s="261"/>
      <c r="Z7" s="261"/>
      <c r="AA7" s="261"/>
      <c r="AB7" s="260"/>
      <c r="AC7" s="261"/>
      <c r="AD7" s="261"/>
      <c r="AE7" s="261"/>
      <c r="AF7" s="261"/>
      <c r="AG7" s="261"/>
      <c r="AH7" s="363"/>
      <c r="AI7" s="333"/>
      <c r="AJ7" s="333"/>
      <c r="AK7" s="361"/>
      <c r="AL7" s="363"/>
      <c r="AM7" s="333"/>
      <c r="AN7" s="333"/>
      <c r="AO7" s="333"/>
      <c r="AP7" s="361"/>
      <c r="AQ7" s="260"/>
      <c r="AR7" s="261"/>
      <c r="AS7" s="261"/>
      <c r="AT7" s="261"/>
      <c r="AU7" s="278"/>
      <c r="AV7" s="260"/>
      <c r="AW7" s="261"/>
      <c r="AX7" s="261"/>
      <c r="AY7" s="261"/>
      <c r="AZ7" s="261"/>
      <c r="BA7" s="260"/>
      <c r="BB7" s="261"/>
      <c r="BC7" s="261"/>
      <c r="BD7" s="261"/>
      <c r="BE7" s="278"/>
      <c r="BF7" s="274"/>
      <c r="BG7" s="275"/>
      <c r="BH7" s="275"/>
      <c r="BI7" s="276"/>
    </row>
    <row r="8" spans="2:71" ht="20.149999999999999" customHeight="1" thickBot="1">
      <c r="B8" s="113">
        <v>2</v>
      </c>
      <c r="C8" s="114"/>
      <c r="D8" s="114"/>
      <c r="E8" s="115"/>
      <c r="F8" s="116">
        <v>4</v>
      </c>
      <c r="G8" s="117"/>
      <c r="H8" s="117"/>
      <c r="I8" s="117"/>
      <c r="J8" s="118"/>
      <c r="K8" s="116">
        <v>3</v>
      </c>
      <c r="L8" s="117"/>
      <c r="M8" s="117"/>
      <c r="N8" s="117"/>
      <c r="O8" s="118"/>
      <c r="P8" s="119" t="s">
        <v>29</v>
      </c>
      <c r="Q8" s="120"/>
      <c r="R8" s="120"/>
      <c r="S8" s="120"/>
      <c r="T8" s="120"/>
      <c r="U8" s="120"/>
      <c r="V8" s="119" t="s">
        <v>20</v>
      </c>
      <c r="W8" s="120"/>
      <c r="X8" s="120"/>
      <c r="Y8" s="120"/>
      <c r="Z8" s="120"/>
      <c r="AA8" s="120"/>
      <c r="AB8" s="119" t="s">
        <v>20</v>
      </c>
      <c r="AC8" s="120"/>
      <c r="AD8" s="120"/>
      <c r="AE8" s="120"/>
      <c r="AF8" s="120"/>
      <c r="AG8" s="121"/>
      <c r="AH8" s="132">
        <v>120</v>
      </c>
      <c r="AI8" s="133"/>
      <c r="AJ8" s="133"/>
      <c r="AK8" s="134"/>
      <c r="AL8" s="132">
        <v>200</v>
      </c>
      <c r="AM8" s="133"/>
      <c r="AN8" s="133"/>
      <c r="AO8" s="133"/>
      <c r="AP8" s="134"/>
      <c r="AQ8" s="348">
        <f>ROUND(IFERROR((((F13*J13)+(N13*R13)+(V13*Z13)+(AD13*AH13)+(AL13*AP13)+(AT13*AX13)+(BB13*BF13))*60)/(F15+N15+V15+AD15+AL15+AT15+BB15),0),0)</f>
        <v>49</v>
      </c>
      <c r="AR8" s="349"/>
      <c r="AS8" s="349"/>
      <c r="AT8" s="349"/>
      <c r="AU8" s="350"/>
      <c r="AV8" s="105">
        <v>45017</v>
      </c>
      <c r="AW8" s="106"/>
      <c r="AX8" s="106"/>
      <c r="AY8" s="106"/>
      <c r="AZ8" s="106"/>
      <c r="BA8" s="279">
        <f>ROUND(((F15+N15+V15+AD15+AL15+AT15+BB15)/60)*(AQ8/60),0)</f>
        <v>27</v>
      </c>
      <c r="BB8" s="280"/>
      <c r="BC8" s="280"/>
      <c r="BD8" s="280"/>
      <c r="BE8" s="281"/>
      <c r="BF8" s="268">
        <f>IFERROR((AV9-AL10)*(BA8/BF9),0)</f>
        <v>999.00000000000011</v>
      </c>
      <c r="BG8" s="269"/>
      <c r="BH8" s="269"/>
      <c r="BI8" s="270"/>
    </row>
    <row r="9" spans="2:71" ht="18.75" customHeight="1">
      <c r="B9" s="353" t="s">
        <v>52</v>
      </c>
      <c r="C9" s="354"/>
      <c r="D9" s="354"/>
      <c r="E9" s="356"/>
      <c r="F9" s="367" t="s">
        <v>0</v>
      </c>
      <c r="G9" s="284"/>
      <c r="H9" s="284"/>
      <c r="I9" s="285"/>
      <c r="J9" s="283" t="s">
        <v>1</v>
      </c>
      <c r="K9" s="284"/>
      <c r="L9" s="284"/>
      <c r="M9" s="285"/>
      <c r="N9" s="283" t="s">
        <v>2</v>
      </c>
      <c r="O9" s="284"/>
      <c r="P9" s="284"/>
      <c r="Q9" s="285"/>
      <c r="R9" s="283" t="s">
        <v>3</v>
      </c>
      <c r="S9" s="284"/>
      <c r="T9" s="284"/>
      <c r="U9" s="285"/>
      <c r="V9" s="283" t="s">
        <v>4</v>
      </c>
      <c r="W9" s="284"/>
      <c r="X9" s="284"/>
      <c r="Y9" s="285"/>
      <c r="Z9" s="283" t="s">
        <v>8</v>
      </c>
      <c r="AA9" s="284"/>
      <c r="AB9" s="284"/>
      <c r="AC9" s="285"/>
      <c r="AD9" s="283" t="s">
        <v>6</v>
      </c>
      <c r="AE9" s="284"/>
      <c r="AF9" s="284"/>
      <c r="AG9" s="285"/>
      <c r="AH9" s="283" t="s">
        <v>47</v>
      </c>
      <c r="AI9" s="284"/>
      <c r="AJ9" s="284"/>
      <c r="AK9" s="285"/>
      <c r="AL9" s="283" t="s">
        <v>46</v>
      </c>
      <c r="AM9" s="284"/>
      <c r="AN9" s="284"/>
      <c r="AO9" s="284"/>
      <c r="AP9" s="284"/>
      <c r="AQ9" s="342" t="s">
        <v>53</v>
      </c>
      <c r="AR9" s="343"/>
      <c r="AS9" s="343"/>
      <c r="AT9" s="343"/>
      <c r="AU9" s="344"/>
      <c r="AV9" s="262">
        <v>365</v>
      </c>
      <c r="AW9" s="263"/>
      <c r="AX9" s="263"/>
      <c r="AY9" s="263"/>
      <c r="AZ9" s="264"/>
      <c r="BA9" s="338" t="s">
        <v>54</v>
      </c>
      <c r="BB9" s="339"/>
      <c r="BC9" s="339"/>
      <c r="BD9" s="339"/>
      <c r="BE9" s="339"/>
      <c r="BF9" s="262">
        <v>5</v>
      </c>
      <c r="BG9" s="263"/>
      <c r="BH9" s="263"/>
      <c r="BI9" s="264"/>
    </row>
    <row r="10" spans="2:71" ht="20.149999999999999" customHeight="1" thickBot="1">
      <c r="B10" s="364"/>
      <c r="C10" s="365"/>
      <c r="D10" s="365"/>
      <c r="E10" s="366"/>
      <c r="F10" s="157">
        <v>24</v>
      </c>
      <c r="G10" s="158"/>
      <c r="H10" s="158"/>
      <c r="I10" s="159"/>
      <c r="J10" s="160">
        <v>10</v>
      </c>
      <c r="K10" s="158"/>
      <c r="L10" s="158"/>
      <c r="M10" s="159"/>
      <c r="N10" s="160">
        <v>10</v>
      </c>
      <c r="O10" s="158"/>
      <c r="P10" s="158"/>
      <c r="Q10" s="159"/>
      <c r="R10" s="160">
        <v>16</v>
      </c>
      <c r="S10" s="158"/>
      <c r="T10" s="158"/>
      <c r="U10" s="159"/>
      <c r="V10" s="160"/>
      <c r="W10" s="158"/>
      <c r="X10" s="158"/>
      <c r="Y10" s="159"/>
      <c r="Z10" s="160">
        <v>60</v>
      </c>
      <c r="AA10" s="158"/>
      <c r="AB10" s="158"/>
      <c r="AC10" s="159"/>
      <c r="AD10" s="160">
        <v>60</v>
      </c>
      <c r="AE10" s="158"/>
      <c r="AF10" s="158"/>
      <c r="AG10" s="159"/>
      <c r="AH10" s="160"/>
      <c r="AI10" s="158"/>
      <c r="AJ10" s="158"/>
      <c r="AK10" s="159"/>
      <c r="AL10" s="286">
        <f>SUM(F10:AK10)</f>
        <v>180</v>
      </c>
      <c r="AM10" s="287"/>
      <c r="AN10" s="287"/>
      <c r="AO10" s="287"/>
      <c r="AP10" s="287"/>
      <c r="AQ10" s="345"/>
      <c r="AR10" s="346"/>
      <c r="AS10" s="346"/>
      <c r="AT10" s="346"/>
      <c r="AU10" s="347"/>
      <c r="AV10" s="265"/>
      <c r="AW10" s="266"/>
      <c r="AX10" s="266"/>
      <c r="AY10" s="266"/>
      <c r="AZ10" s="267"/>
      <c r="BA10" s="340"/>
      <c r="BB10" s="341"/>
      <c r="BC10" s="341"/>
      <c r="BD10" s="341"/>
      <c r="BE10" s="341"/>
      <c r="BF10" s="265"/>
      <c r="BG10" s="266"/>
      <c r="BH10" s="266"/>
      <c r="BI10" s="267"/>
    </row>
    <row r="11" spans="2:71" ht="18.75" customHeight="1" thickTop="1">
      <c r="B11" s="368" t="s">
        <v>55</v>
      </c>
      <c r="C11" s="369"/>
      <c r="D11" s="369"/>
      <c r="E11" s="370"/>
      <c r="F11" s="353" t="s">
        <v>9</v>
      </c>
      <c r="G11" s="354"/>
      <c r="H11" s="354"/>
      <c r="I11" s="354"/>
      <c r="J11" s="354"/>
      <c r="K11" s="354"/>
      <c r="L11" s="355"/>
      <c r="M11" s="356"/>
      <c r="N11" s="357" t="s">
        <v>10</v>
      </c>
      <c r="O11" s="354"/>
      <c r="P11" s="354"/>
      <c r="Q11" s="354"/>
      <c r="R11" s="354"/>
      <c r="S11" s="354"/>
      <c r="T11" s="354"/>
      <c r="U11" s="355"/>
      <c r="V11" s="353" t="s">
        <v>11</v>
      </c>
      <c r="W11" s="354"/>
      <c r="X11" s="354"/>
      <c r="Y11" s="354"/>
      <c r="Z11" s="354"/>
      <c r="AA11" s="354"/>
      <c r="AB11" s="354"/>
      <c r="AC11" s="356"/>
      <c r="AD11" s="357" t="s">
        <v>12</v>
      </c>
      <c r="AE11" s="354"/>
      <c r="AF11" s="354"/>
      <c r="AG11" s="354"/>
      <c r="AH11" s="354"/>
      <c r="AI11" s="354"/>
      <c r="AJ11" s="354"/>
      <c r="AK11" s="355"/>
      <c r="AL11" s="329" t="s">
        <v>13</v>
      </c>
      <c r="AM11" s="330"/>
      <c r="AN11" s="330"/>
      <c r="AO11" s="330"/>
      <c r="AP11" s="330"/>
      <c r="AQ11" s="330"/>
      <c r="AR11" s="330"/>
      <c r="AS11" s="331"/>
      <c r="AT11" s="329" t="s">
        <v>7</v>
      </c>
      <c r="AU11" s="330"/>
      <c r="AV11" s="330"/>
      <c r="AW11" s="330"/>
      <c r="AX11" s="330"/>
      <c r="AY11" s="330"/>
      <c r="AZ11" s="330"/>
      <c r="BA11" s="331"/>
      <c r="BB11" s="332" t="s">
        <v>5</v>
      </c>
      <c r="BC11" s="333"/>
      <c r="BD11" s="333"/>
      <c r="BE11" s="333"/>
      <c r="BF11" s="333"/>
      <c r="BG11" s="333"/>
      <c r="BH11" s="333"/>
      <c r="BI11" s="334"/>
      <c r="BJ11" s="14"/>
      <c r="BL11" s="335" t="s">
        <v>56</v>
      </c>
      <c r="BM11" s="336"/>
      <c r="BN11" s="336"/>
      <c r="BO11" s="336"/>
      <c r="BP11" s="336"/>
      <c r="BQ11" s="336"/>
      <c r="BR11" s="336"/>
      <c r="BS11" s="337"/>
    </row>
    <row r="12" spans="2:71" ht="18.75" customHeight="1">
      <c r="B12" s="371"/>
      <c r="C12" s="372"/>
      <c r="D12" s="372"/>
      <c r="E12" s="373"/>
      <c r="F12" s="323" t="s">
        <v>14</v>
      </c>
      <c r="G12" s="324"/>
      <c r="H12" s="324"/>
      <c r="I12" s="324"/>
      <c r="J12" s="324" t="s">
        <v>15</v>
      </c>
      <c r="K12" s="324"/>
      <c r="L12" s="351"/>
      <c r="M12" s="325"/>
      <c r="N12" s="352" t="s">
        <v>14</v>
      </c>
      <c r="O12" s="324"/>
      <c r="P12" s="324"/>
      <c r="Q12" s="324"/>
      <c r="R12" s="324" t="s">
        <v>15</v>
      </c>
      <c r="S12" s="324"/>
      <c r="T12" s="324"/>
      <c r="U12" s="351"/>
      <c r="V12" s="323" t="s">
        <v>14</v>
      </c>
      <c r="W12" s="324"/>
      <c r="X12" s="324"/>
      <c r="Y12" s="324"/>
      <c r="Z12" s="324" t="s">
        <v>15</v>
      </c>
      <c r="AA12" s="324"/>
      <c r="AB12" s="324"/>
      <c r="AC12" s="325"/>
      <c r="AD12" s="352" t="s">
        <v>14</v>
      </c>
      <c r="AE12" s="324"/>
      <c r="AF12" s="324"/>
      <c r="AG12" s="324"/>
      <c r="AH12" s="324" t="s">
        <v>15</v>
      </c>
      <c r="AI12" s="324"/>
      <c r="AJ12" s="324"/>
      <c r="AK12" s="351"/>
      <c r="AL12" s="323" t="s">
        <v>14</v>
      </c>
      <c r="AM12" s="324"/>
      <c r="AN12" s="324"/>
      <c r="AO12" s="324"/>
      <c r="AP12" s="324" t="s">
        <v>15</v>
      </c>
      <c r="AQ12" s="324"/>
      <c r="AR12" s="324"/>
      <c r="AS12" s="325"/>
      <c r="AT12" s="352" t="s">
        <v>14</v>
      </c>
      <c r="AU12" s="324"/>
      <c r="AV12" s="324"/>
      <c r="AW12" s="324"/>
      <c r="AX12" s="324" t="s">
        <v>15</v>
      </c>
      <c r="AY12" s="324"/>
      <c r="AZ12" s="324"/>
      <c r="BA12" s="351"/>
      <c r="BB12" s="323" t="s">
        <v>14</v>
      </c>
      <c r="BC12" s="324"/>
      <c r="BD12" s="324"/>
      <c r="BE12" s="324"/>
      <c r="BF12" s="324" t="s">
        <v>15</v>
      </c>
      <c r="BG12" s="324"/>
      <c r="BH12" s="324"/>
      <c r="BI12" s="325"/>
      <c r="BJ12" s="10"/>
      <c r="BL12" s="326" t="s">
        <v>32</v>
      </c>
      <c r="BM12" s="327"/>
      <c r="BN12" s="327"/>
      <c r="BO12" s="327"/>
      <c r="BP12" s="327" t="s">
        <v>33</v>
      </c>
      <c r="BQ12" s="327"/>
      <c r="BR12" s="327"/>
      <c r="BS12" s="328"/>
    </row>
    <row r="13" spans="2:71" ht="20.149999999999999" customHeight="1">
      <c r="B13" s="371"/>
      <c r="C13" s="372"/>
      <c r="D13" s="372"/>
      <c r="E13" s="373"/>
      <c r="F13" s="145">
        <v>80</v>
      </c>
      <c r="G13" s="146"/>
      <c r="H13" s="146"/>
      <c r="I13" s="146"/>
      <c r="J13" s="185">
        <v>4</v>
      </c>
      <c r="K13" s="185"/>
      <c r="L13" s="194"/>
      <c r="M13" s="186"/>
      <c r="N13" s="195">
        <v>80</v>
      </c>
      <c r="O13" s="146"/>
      <c r="P13" s="146"/>
      <c r="Q13" s="146"/>
      <c r="R13" s="185">
        <v>4</v>
      </c>
      <c r="S13" s="185"/>
      <c r="T13" s="185"/>
      <c r="U13" s="194"/>
      <c r="V13" s="145">
        <v>80</v>
      </c>
      <c r="W13" s="146"/>
      <c r="X13" s="146"/>
      <c r="Y13" s="146"/>
      <c r="Z13" s="185">
        <v>4</v>
      </c>
      <c r="AA13" s="185"/>
      <c r="AB13" s="185"/>
      <c r="AC13" s="186"/>
      <c r="AD13" s="195">
        <v>80</v>
      </c>
      <c r="AE13" s="146"/>
      <c r="AF13" s="146"/>
      <c r="AG13" s="146"/>
      <c r="AH13" s="185">
        <v>4</v>
      </c>
      <c r="AI13" s="185"/>
      <c r="AJ13" s="185"/>
      <c r="AK13" s="194"/>
      <c r="AL13" s="145">
        <v>80</v>
      </c>
      <c r="AM13" s="146"/>
      <c r="AN13" s="146"/>
      <c r="AO13" s="146"/>
      <c r="AP13" s="185">
        <v>4</v>
      </c>
      <c r="AQ13" s="185"/>
      <c r="AR13" s="185"/>
      <c r="AS13" s="186"/>
      <c r="AT13" s="195"/>
      <c r="AU13" s="146"/>
      <c r="AV13" s="146"/>
      <c r="AW13" s="146"/>
      <c r="AX13" s="185"/>
      <c r="AY13" s="185"/>
      <c r="AZ13" s="185"/>
      <c r="BA13" s="194"/>
      <c r="BB13" s="145"/>
      <c r="BC13" s="146"/>
      <c r="BD13" s="146"/>
      <c r="BE13" s="146"/>
      <c r="BF13" s="185"/>
      <c r="BG13" s="185"/>
      <c r="BH13" s="185"/>
      <c r="BI13" s="186"/>
      <c r="BJ13" s="11"/>
      <c r="BL13" s="187">
        <v>0.38194444444444442</v>
      </c>
      <c r="BM13" s="188"/>
      <c r="BN13" s="188"/>
      <c r="BO13" s="188"/>
      <c r="BP13" s="189">
        <v>0.67361111111111116</v>
      </c>
      <c r="BQ13" s="188"/>
      <c r="BR13" s="188"/>
      <c r="BS13" s="190"/>
    </row>
    <row r="14" spans="2:71" ht="18.75" customHeight="1">
      <c r="B14" s="371"/>
      <c r="C14" s="372"/>
      <c r="D14" s="372"/>
      <c r="E14" s="373"/>
      <c r="F14" s="320" t="s">
        <v>31</v>
      </c>
      <c r="G14" s="321"/>
      <c r="H14" s="321"/>
      <c r="I14" s="321"/>
      <c r="J14" s="321"/>
      <c r="K14" s="321"/>
      <c r="L14" s="321"/>
      <c r="M14" s="321"/>
      <c r="N14" s="320" t="s">
        <v>31</v>
      </c>
      <c r="O14" s="321"/>
      <c r="P14" s="321"/>
      <c r="Q14" s="321"/>
      <c r="R14" s="321"/>
      <c r="S14" s="321"/>
      <c r="T14" s="321"/>
      <c r="U14" s="321"/>
      <c r="V14" s="320" t="s">
        <v>31</v>
      </c>
      <c r="W14" s="321"/>
      <c r="X14" s="321"/>
      <c r="Y14" s="321"/>
      <c r="Z14" s="321"/>
      <c r="AA14" s="321"/>
      <c r="AB14" s="321"/>
      <c r="AC14" s="322"/>
      <c r="AD14" s="320" t="s">
        <v>31</v>
      </c>
      <c r="AE14" s="321"/>
      <c r="AF14" s="321"/>
      <c r="AG14" s="321"/>
      <c r="AH14" s="321"/>
      <c r="AI14" s="321"/>
      <c r="AJ14" s="321"/>
      <c r="AK14" s="322"/>
      <c r="AL14" s="320" t="s">
        <v>31</v>
      </c>
      <c r="AM14" s="321"/>
      <c r="AN14" s="321"/>
      <c r="AO14" s="321"/>
      <c r="AP14" s="321"/>
      <c r="AQ14" s="321"/>
      <c r="AR14" s="321"/>
      <c r="AS14" s="322"/>
      <c r="AT14" s="320" t="s">
        <v>31</v>
      </c>
      <c r="AU14" s="321"/>
      <c r="AV14" s="321"/>
      <c r="AW14" s="321"/>
      <c r="AX14" s="321"/>
      <c r="AY14" s="321"/>
      <c r="AZ14" s="321"/>
      <c r="BA14" s="322"/>
      <c r="BB14" s="320" t="s">
        <v>31</v>
      </c>
      <c r="BC14" s="321"/>
      <c r="BD14" s="321"/>
      <c r="BE14" s="321"/>
      <c r="BF14" s="321"/>
      <c r="BG14" s="321"/>
      <c r="BH14" s="321"/>
      <c r="BI14" s="322"/>
      <c r="BJ14" s="12"/>
      <c r="BL14" s="312" t="s">
        <v>34</v>
      </c>
      <c r="BM14" s="313"/>
      <c r="BN14" s="313"/>
      <c r="BO14" s="313"/>
      <c r="BP14" s="313"/>
      <c r="BQ14" s="313"/>
      <c r="BR14" s="313"/>
      <c r="BS14" s="314"/>
    </row>
    <row r="15" spans="2:71" ht="20.149999999999999" customHeight="1" thickBot="1">
      <c r="B15" s="374"/>
      <c r="C15" s="375"/>
      <c r="D15" s="375"/>
      <c r="E15" s="376"/>
      <c r="F15" s="315">
        <v>390</v>
      </c>
      <c r="G15" s="316"/>
      <c r="H15" s="316"/>
      <c r="I15" s="316"/>
      <c r="J15" s="316"/>
      <c r="K15" s="316"/>
      <c r="L15" s="316"/>
      <c r="M15" s="5" t="s">
        <v>21</v>
      </c>
      <c r="N15" s="315">
        <v>390</v>
      </c>
      <c r="O15" s="316"/>
      <c r="P15" s="316"/>
      <c r="Q15" s="316"/>
      <c r="R15" s="316"/>
      <c r="S15" s="316"/>
      <c r="T15" s="316"/>
      <c r="U15" s="6" t="s">
        <v>21</v>
      </c>
      <c r="V15" s="315">
        <v>390</v>
      </c>
      <c r="W15" s="316"/>
      <c r="X15" s="316"/>
      <c r="Y15" s="316"/>
      <c r="Z15" s="316"/>
      <c r="AA15" s="316"/>
      <c r="AB15" s="316"/>
      <c r="AC15" s="5" t="s">
        <v>21</v>
      </c>
      <c r="AD15" s="315">
        <v>390</v>
      </c>
      <c r="AE15" s="316"/>
      <c r="AF15" s="316"/>
      <c r="AG15" s="316"/>
      <c r="AH15" s="316"/>
      <c r="AI15" s="316"/>
      <c r="AJ15" s="316"/>
      <c r="AK15" s="6" t="s">
        <v>21</v>
      </c>
      <c r="AL15" s="315">
        <v>390</v>
      </c>
      <c r="AM15" s="316"/>
      <c r="AN15" s="316"/>
      <c r="AO15" s="316"/>
      <c r="AP15" s="316"/>
      <c r="AQ15" s="316"/>
      <c r="AR15" s="316"/>
      <c r="AS15" s="5" t="s">
        <v>21</v>
      </c>
      <c r="AT15" s="315"/>
      <c r="AU15" s="316"/>
      <c r="AV15" s="316"/>
      <c r="AW15" s="316"/>
      <c r="AX15" s="316"/>
      <c r="AY15" s="316"/>
      <c r="AZ15" s="316"/>
      <c r="BA15" s="6" t="s">
        <v>21</v>
      </c>
      <c r="BB15" s="315"/>
      <c r="BC15" s="316"/>
      <c r="BD15" s="316"/>
      <c r="BE15" s="316"/>
      <c r="BF15" s="316"/>
      <c r="BG15" s="316"/>
      <c r="BH15" s="316"/>
      <c r="BI15" s="5" t="s">
        <v>21</v>
      </c>
      <c r="BJ15" s="256" t="s">
        <v>35</v>
      </c>
      <c r="BK15" s="257"/>
      <c r="BL15" s="317">
        <f>BP13-BL13</f>
        <v>0.29166666666666674</v>
      </c>
      <c r="BM15" s="318"/>
      <c r="BN15" s="318"/>
      <c r="BO15" s="318"/>
      <c r="BP15" s="318"/>
      <c r="BQ15" s="318"/>
      <c r="BR15" s="319"/>
      <c r="BS15" s="15" t="s">
        <v>21</v>
      </c>
    </row>
    <row r="16" spans="2:71" ht="16" customHeight="1" thickBot="1">
      <c r="B16" s="20"/>
      <c r="C16" s="20"/>
      <c r="D16" s="20"/>
      <c r="E16" s="20"/>
      <c r="F16" s="7"/>
      <c r="G16" s="7"/>
      <c r="H16" s="7"/>
      <c r="I16" s="7"/>
      <c r="J16" s="7"/>
      <c r="K16" s="7"/>
      <c r="L16" s="7"/>
      <c r="M16" s="2"/>
      <c r="N16" s="7"/>
      <c r="O16" s="7"/>
      <c r="P16" s="7"/>
      <c r="Q16" s="7"/>
      <c r="R16" s="7"/>
      <c r="S16" s="7"/>
      <c r="T16" s="7"/>
      <c r="U16" s="2"/>
      <c r="V16" s="7"/>
      <c r="W16" s="7"/>
      <c r="X16" s="7"/>
      <c r="Y16" s="7"/>
      <c r="Z16" s="7"/>
      <c r="AA16" s="7"/>
      <c r="AB16" s="7"/>
      <c r="AC16" s="2"/>
      <c r="AD16" s="7"/>
      <c r="AE16" s="7"/>
      <c r="AF16" s="7"/>
      <c r="AG16" s="7"/>
      <c r="AH16" s="7"/>
      <c r="AI16" s="7"/>
      <c r="AJ16" s="7"/>
      <c r="AK16" s="2"/>
      <c r="AL16" s="7"/>
      <c r="AM16" s="7"/>
      <c r="AN16" s="7"/>
      <c r="AO16" s="7"/>
      <c r="AP16" s="7"/>
      <c r="AQ16" s="7"/>
      <c r="AR16" s="7"/>
      <c r="AS16" s="2"/>
      <c r="AT16" s="7"/>
      <c r="AU16" s="7"/>
      <c r="AV16" s="7"/>
      <c r="AW16" s="7"/>
      <c r="AX16" s="7"/>
      <c r="AY16" s="7"/>
      <c r="AZ16" s="7"/>
      <c r="BA16" s="2"/>
      <c r="BB16" s="7"/>
      <c r="BC16" s="7"/>
      <c r="BD16" s="7"/>
      <c r="BE16" s="7"/>
      <c r="BF16" s="7"/>
      <c r="BG16" s="7"/>
      <c r="BH16" s="7"/>
      <c r="BI16" s="2"/>
      <c r="BJ16" s="18"/>
      <c r="BK16" s="18"/>
      <c r="BL16" s="19"/>
      <c r="BM16" s="19"/>
      <c r="BN16" s="19"/>
      <c r="BO16" s="19"/>
      <c r="BP16" s="19"/>
      <c r="BQ16" s="19"/>
      <c r="BR16" s="19"/>
      <c r="BS16" s="2"/>
    </row>
    <row r="17" spans="2:74" s="3" customFormat="1" ht="16.5" customHeight="1" thickBot="1">
      <c r="B17" s="17" t="s">
        <v>59</v>
      </c>
      <c r="C17" s="8"/>
      <c r="D17" s="8"/>
      <c r="F17" s="21"/>
      <c r="G17" s="21"/>
      <c r="N17" s="3" t="s">
        <v>57</v>
      </c>
      <c r="O17" s="253">
        <v>2022</v>
      </c>
      <c r="P17" s="253"/>
      <c r="Q17" s="253"/>
      <c r="R17" s="22" t="s">
        <v>16</v>
      </c>
      <c r="S17" s="253">
        <v>4</v>
      </c>
      <c r="T17" s="253"/>
      <c r="U17" s="3" t="s">
        <v>58</v>
      </c>
      <c r="X17" s="22"/>
      <c r="Y17" s="22"/>
      <c r="AQ17" s="50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2"/>
    </row>
    <row r="18" spans="2:74" ht="18.75" customHeight="1">
      <c r="B18" s="310" t="s">
        <v>17</v>
      </c>
      <c r="C18" s="311"/>
      <c r="D18" s="311"/>
      <c r="E18" s="311"/>
      <c r="F18" s="308">
        <f>S17</f>
        <v>4</v>
      </c>
      <c r="G18" s="308"/>
      <c r="H18" s="308"/>
      <c r="I18" s="308">
        <f>IF(F18=12,1,F18+1)</f>
        <v>5</v>
      </c>
      <c r="J18" s="308"/>
      <c r="K18" s="308"/>
      <c r="L18" s="308">
        <f>IF(I18=12,1,I18+1)</f>
        <v>6</v>
      </c>
      <c r="M18" s="308"/>
      <c r="N18" s="308"/>
      <c r="O18" s="308">
        <f t="shared" ref="O18" si="0">IF(L18=12,1,L18+1)</f>
        <v>7</v>
      </c>
      <c r="P18" s="308"/>
      <c r="Q18" s="308"/>
      <c r="R18" s="308">
        <f>IF(O18=12,1,O18+1)</f>
        <v>8</v>
      </c>
      <c r="S18" s="308"/>
      <c r="T18" s="308"/>
      <c r="U18" s="308">
        <f t="shared" ref="U18" si="1">IF(R18=12,1,R18+1)</f>
        <v>9</v>
      </c>
      <c r="V18" s="308"/>
      <c r="W18" s="308"/>
      <c r="X18" s="308">
        <f t="shared" ref="X18" si="2">IF(U18=12,1,U18+1)</f>
        <v>10</v>
      </c>
      <c r="Y18" s="308"/>
      <c r="Z18" s="308"/>
      <c r="AA18" s="308">
        <f t="shared" ref="AA18" si="3">IF(X18=12,1,X18+1)</f>
        <v>11</v>
      </c>
      <c r="AB18" s="308"/>
      <c r="AC18" s="308"/>
      <c r="AD18" s="308">
        <f t="shared" ref="AD18" si="4">IF(AA18=12,1,AA18+1)</f>
        <v>12</v>
      </c>
      <c r="AE18" s="308"/>
      <c r="AF18" s="308"/>
      <c r="AG18" s="308">
        <f>IF(AD18=12,1,AD18+1)</f>
        <v>1</v>
      </c>
      <c r="AH18" s="308"/>
      <c r="AI18" s="308"/>
      <c r="AJ18" s="308">
        <f t="shared" ref="AJ18" si="5">IF(AG18=12,1,AG18+1)</f>
        <v>2</v>
      </c>
      <c r="AK18" s="308"/>
      <c r="AL18" s="308"/>
      <c r="AM18" s="308">
        <f>IF(AJ18=12,1,AJ18+1)</f>
        <v>3</v>
      </c>
      <c r="AN18" s="308"/>
      <c r="AO18" s="309"/>
      <c r="AP18" s="4"/>
      <c r="AQ18" s="54"/>
      <c r="AR18" s="55" t="s">
        <v>64</v>
      </c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6"/>
    </row>
    <row r="19" spans="2:74" ht="18.75" customHeight="1">
      <c r="B19" s="290" t="s">
        <v>25</v>
      </c>
      <c r="C19" s="291"/>
      <c r="D19" s="291"/>
      <c r="E19" s="291"/>
      <c r="F19" s="185">
        <v>223</v>
      </c>
      <c r="G19" s="185"/>
      <c r="H19" s="185"/>
      <c r="I19" s="306">
        <f>F23</f>
        <v>341</v>
      </c>
      <c r="J19" s="306"/>
      <c r="K19" s="306"/>
      <c r="L19" s="306">
        <f>I23</f>
        <v>337</v>
      </c>
      <c r="M19" s="306"/>
      <c r="N19" s="306"/>
      <c r="O19" s="306">
        <f t="shared" ref="O19" si="6">L23</f>
        <v>337</v>
      </c>
      <c r="P19" s="306"/>
      <c r="Q19" s="306"/>
      <c r="R19" s="306">
        <f>O23</f>
        <v>337</v>
      </c>
      <c r="S19" s="306"/>
      <c r="T19" s="306"/>
      <c r="U19" s="306">
        <f t="shared" ref="U19" si="7">R23</f>
        <v>337</v>
      </c>
      <c r="V19" s="306"/>
      <c r="W19" s="306"/>
      <c r="X19" s="306">
        <f t="shared" ref="X19" si="8">U23</f>
        <v>337</v>
      </c>
      <c r="Y19" s="306"/>
      <c r="Z19" s="306"/>
      <c r="AA19" s="306">
        <f t="shared" ref="AA19" si="9">X23</f>
        <v>336</v>
      </c>
      <c r="AB19" s="306"/>
      <c r="AC19" s="306"/>
      <c r="AD19" s="306">
        <f t="shared" ref="AD19" si="10">AA23</f>
        <v>336</v>
      </c>
      <c r="AE19" s="306"/>
      <c r="AF19" s="306"/>
      <c r="AG19" s="306">
        <f>AD23</f>
        <v>336</v>
      </c>
      <c r="AH19" s="306"/>
      <c r="AI19" s="306"/>
      <c r="AJ19" s="306">
        <f t="shared" ref="AJ19" si="11">AG23</f>
        <v>336</v>
      </c>
      <c r="AK19" s="306"/>
      <c r="AL19" s="306"/>
      <c r="AM19" s="306">
        <f>AJ23</f>
        <v>336</v>
      </c>
      <c r="AN19" s="306"/>
      <c r="AO19" s="307"/>
      <c r="AQ19" s="57"/>
      <c r="AR19" s="58" t="s">
        <v>62</v>
      </c>
      <c r="AS19" s="59"/>
      <c r="AT19" s="59"/>
      <c r="AU19" s="59"/>
      <c r="AV19" s="59"/>
      <c r="AW19" s="60"/>
      <c r="AX19" s="60"/>
      <c r="AY19" s="60"/>
      <c r="AZ19" s="60"/>
      <c r="BA19" s="60"/>
      <c r="BB19" s="60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61"/>
    </row>
    <row r="20" spans="2:74" ht="18.75" customHeight="1">
      <c r="B20" s="290" t="s">
        <v>22</v>
      </c>
      <c r="C20" s="291"/>
      <c r="D20" s="291"/>
      <c r="E20" s="291"/>
      <c r="F20" s="185">
        <v>118</v>
      </c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6"/>
      <c r="AQ20" s="57"/>
      <c r="AR20" s="47"/>
      <c r="AS20" s="47"/>
      <c r="AT20" s="47"/>
      <c r="AU20" s="47"/>
      <c r="AV20" s="47"/>
      <c r="AW20" s="62"/>
      <c r="AX20" s="62"/>
      <c r="AY20" s="62"/>
      <c r="AZ20" s="62"/>
      <c r="BA20" s="62"/>
      <c r="BB20" s="62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61"/>
    </row>
    <row r="21" spans="2:74" ht="18.75" customHeight="1">
      <c r="B21" s="290" t="s">
        <v>23</v>
      </c>
      <c r="C21" s="291"/>
      <c r="D21" s="291"/>
      <c r="E21" s="291"/>
      <c r="F21" s="185">
        <v>0</v>
      </c>
      <c r="G21" s="185"/>
      <c r="H21" s="185"/>
      <c r="I21" s="185">
        <v>4</v>
      </c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>
        <v>1</v>
      </c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>
        <v>2</v>
      </c>
      <c r="AN21" s="185"/>
      <c r="AO21" s="186"/>
      <c r="AQ21" s="57"/>
      <c r="AR21" s="47"/>
      <c r="AS21" s="47"/>
      <c r="AT21" s="47"/>
      <c r="AU21" s="47"/>
      <c r="AV21" s="47"/>
      <c r="AW21" s="63"/>
      <c r="AX21" s="63"/>
      <c r="AY21" s="63"/>
      <c r="AZ21" s="63"/>
      <c r="BA21" s="63"/>
      <c r="BB21" s="63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61"/>
    </row>
    <row r="22" spans="2:74" ht="18.75" customHeight="1">
      <c r="B22" s="290" t="s">
        <v>24</v>
      </c>
      <c r="C22" s="291"/>
      <c r="D22" s="291"/>
      <c r="E22" s="291"/>
      <c r="F22" s="185">
        <v>0</v>
      </c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>
        <v>112</v>
      </c>
      <c r="AN22" s="185"/>
      <c r="AO22" s="186"/>
      <c r="AQ22" s="5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61"/>
    </row>
    <row r="23" spans="2:74" ht="18.75" customHeight="1" thickBot="1">
      <c r="B23" s="304" t="s">
        <v>26</v>
      </c>
      <c r="C23" s="305"/>
      <c r="D23" s="305"/>
      <c r="E23" s="305"/>
      <c r="F23" s="298">
        <f>F19+F20-F21-F22</f>
        <v>341</v>
      </c>
      <c r="G23" s="298"/>
      <c r="H23" s="298"/>
      <c r="I23" s="298">
        <f t="shared" ref="I23" si="12">I19+I20-I21-I22</f>
        <v>337</v>
      </c>
      <c r="J23" s="298"/>
      <c r="K23" s="298"/>
      <c r="L23" s="298">
        <f t="shared" ref="L23" si="13">L19+L20-L21-L22</f>
        <v>337</v>
      </c>
      <c r="M23" s="298"/>
      <c r="N23" s="298"/>
      <c r="O23" s="298">
        <f t="shared" ref="O23" si="14">O19+O20-O21-O22</f>
        <v>337</v>
      </c>
      <c r="P23" s="298"/>
      <c r="Q23" s="298"/>
      <c r="R23" s="298">
        <f t="shared" ref="R23" si="15">R19+R20-R21-R22</f>
        <v>337</v>
      </c>
      <c r="S23" s="298"/>
      <c r="T23" s="298"/>
      <c r="U23" s="298">
        <f t="shared" ref="U23" si="16">U19+U20-U21-U22</f>
        <v>337</v>
      </c>
      <c r="V23" s="298"/>
      <c r="W23" s="298"/>
      <c r="X23" s="298">
        <f t="shared" ref="X23" si="17">X19+X20-X21-X22</f>
        <v>336</v>
      </c>
      <c r="Y23" s="298"/>
      <c r="Z23" s="298"/>
      <c r="AA23" s="298">
        <f t="shared" ref="AA23" si="18">AA19+AA20-AA21-AA22</f>
        <v>336</v>
      </c>
      <c r="AB23" s="298"/>
      <c r="AC23" s="298"/>
      <c r="AD23" s="298">
        <f t="shared" ref="AD23" si="19">AD19+AD20-AD21-AD22</f>
        <v>336</v>
      </c>
      <c r="AE23" s="298"/>
      <c r="AF23" s="298"/>
      <c r="AG23" s="298">
        <f t="shared" ref="AG23" si="20">AG19+AG20-AG21-AG22</f>
        <v>336</v>
      </c>
      <c r="AH23" s="298"/>
      <c r="AI23" s="298"/>
      <c r="AJ23" s="298">
        <f t="shared" ref="AJ23" si="21">AJ19+AJ20-AJ21-AJ22</f>
        <v>336</v>
      </c>
      <c r="AK23" s="298"/>
      <c r="AL23" s="298"/>
      <c r="AM23" s="298">
        <f t="shared" ref="AM23" si="22">AM19+AM20-AM21-AM22</f>
        <v>222</v>
      </c>
      <c r="AN23" s="298"/>
      <c r="AO23" s="299"/>
      <c r="AQ23" s="5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61"/>
    </row>
    <row r="24" spans="2:74" ht="18.75" customHeight="1">
      <c r="B24" s="300" t="s">
        <v>28</v>
      </c>
      <c r="C24" s="301"/>
      <c r="D24" s="301"/>
      <c r="E24" s="301"/>
      <c r="F24" s="302">
        <f>IFERROR(((F19*F26)-F27)/(F19*F26),0)</f>
        <v>0.99472434713795832</v>
      </c>
      <c r="G24" s="302"/>
      <c r="H24" s="302"/>
      <c r="I24" s="302">
        <f t="shared" ref="I24" si="23">IFERROR(((I19*I26)-I27)/(I19*I26),0)</f>
        <v>0.99478657543173676</v>
      </c>
      <c r="J24" s="302"/>
      <c r="K24" s="302"/>
      <c r="L24" s="302">
        <f t="shared" ref="L24" si="24">IFERROR(((L19*L26)-L27)/(L19*L26),0)</f>
        <v>0.99433504181278665</v>
      </c>
      <c r="M24" s="302"/>
      <c r="N24" s="302"/>
      <c r="O24" s="302">
        <f t="shared" ref="O24" si="25">IFERROR(((O19*O26)-O27)/(O19*O26),0)</f>
        <v>0.99727992087042527</v>
      </c>
      <c r="P24" s="302"/>
      <c r="Q24" s="302"/>
      <c r="R24" s="302">
        <f t="shared" ref="R24" si="26">IFERROR(((R19*R26)-R27)/(R19*R26),0)</f>
        <v>0</v>
      </c>
      <c r="S24" s="302"/>
      <c r="T24" s="302"/>
      <c r="U24" s="302">
        <f>IFERROR(((U19*U26)-U27)/(U19*U26),0)</f>
        <v>0.99821958456973292</v>
      </c>
      <c r="V24" s="302"/>
      <c r="W24" s="302"/>
      <c r="X24" s="302">
        <f>IFERROR(((X19*X26)-X27)/(X19*X26),0)</f>
        <v>0.99843823207871307</v>
      </c>
      <c r="Y24" s="302"/>
      <c r="Z24" s="302"/>
      <c r="AA24" s="302">
        <f t="shared" ref="AA24" si="27">IFERROR(((AA19*AA26)-AA27)/(AA19*AA26),0)</f>
        <v>0.99851190476190477</v>
      </c>
      <c r="AB24" s="302"/>
      <c r="AC24" s="302"/>
      <c r="AD24" s="302">
        <f t="shared" ref="AD24" si="28">IFERROR(((AD19*AD26)-AD27)/(AD19*AD26),0)</f>
        <v>0.98266806722689071</v>
      </c>
      <c r="AE24" s="302"/>
      <c r="AF24" s="302"/>
      <c r="AG24" s="302">
        <f t="shared" ref="AG24" si="29">IFERROR(((AG19*AG26)-AG27)/(AG19*AG26),0)</f>
        <v>0.98139880952380953</v>
      </c>
      <c r="AH24" s="302"/>
      <c r="AI24" s="302"/>
      <c r="AJ24" s="302">
        <f t="shared" ref="AJ24" si="30">IFERROR(((AJ19*AJ26)-AJ27)/(AJ19*AJ26),0)</f>
        <v>0.98417919799498743</v>
      </c>
      <c r="AK24" s="302"/>
      <c r="AL24" s="302"/>
      <c r="AM24" s="302">
        <f t="shared" ref="AM24" si="31">IFERROR(((AM19*AM26)-AM27)/(AM19*AM26),0)</f>
        <v>0.9821428571428571</v>
      </c>
      <c r="AN24" s="302"/>
      <c r="AO24" s="303"/>
      <c r="AQ24" s="57"/>
      <c r="AR24" s="47"/>
      <c r="AS24" s="47"/>
      <c r="AT24" s="47"/>
      <c r="AU24" s="47"/>
      <c r="AV24" s="47"/>
      <c r="AW24" s="47"/>
      <c r="AX24" s="47"/>
      <c r="AY24" s="47"/>
      <c r="AZ24" s="47"/>
      <c r="BA24" s="64"/>
      <c r="BB24" s="64"/>
      <c r="BC24" s="64"/>
      <c r="BD24" s="64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61"/>
    </row>
    <row r="25" spans="2:74" ht="18.75" customHeight="1" thickBot="1">
      <c r="B25" s="296" t="s">
        <v>27</v>
      </c>
      <c r="C25" s="297"/>
      <c r="D25" s="297"/>
      <c r="E25" s="297"/>
      <c r="F25" s="292">
        <f>IFERROR(((F23*F26)-F27)/(F23*F26),0)</f>
        <v>0.99654993962394345</v>
      </c>
      <c r="G25" s="292"/>
      <c r="H25" s="292"/>
      <c r="I25" s="292">
        <f t="shared" ref="I25" si="32">IFERROR(((I23*I26)-I27)/(I23*I26),0)</f>
        <v>0.9947246950214309</v>
      </c>
      <c r="J25" s="292"/>
      <c r="K25" s="292"/>
      <c r="L25" s="292">
        <f t="shared" ref="L25" si="33">IFERROR(((L23*L26)-L27)/(L23*L26),0)</f>
        <v>0.99433504181278665</v>
      </c>
      <c r="M25" s="292"/>
      <c r="N25" s="292"/>
      <c r="O25" s="292">
        <f t="shared" ref="O25" si="34">IFERROR(((O23*O26)-O27)/(O23*O26),0)</f>
        <v>0.99727992087042527</v>
      </c>
      <c r="P25" s="292"/>
      <c r="Q25" s="292"/>
      <c r="R25" s="292">
        <f t="shared" ref="R25" si="35">IFERROR(((R23*R26)-R27)/(R23*R26),0)</f>
        <v>0</v>
      </c>
      <c r="S25" s="292"/>
      <c r="T25" s="292"/>
      <c r="U25" s="292">
        <f t="shared" ref="U25" si="36">IFERROR(((U23*U26)-U27)/(U23*U26),0)</f>
        <v>0.99821958456973292</v>
      </c>
      <c r="V25" s="292"/>
      <c r="W25" s="292"/>
      <c r="X25" s="292">
        <f t="shared" ref="X25" si="37">IFERROR(((X23*X26)-X27)/(X23*X26),0)</f>
        <v>0.99843358395989978</v>
      </c>
      <c r="Y25" s="292"/>
      <c r="Z25" s="292"/>
      <c r="AA25" s="292">
        <f t="shared" ref="AA25" si="38">IFERROR(((AA23*AA26)-AA27)/(AA23*AA26),0)</f>
        <v>0.99851190476190477</v>
      </c>
      <c r="AB25" s="292"/>
      <c r="AC25" s="292"/>
      <c r="AD25" s="292">
        <f t="shared" ref="AD25" si="39">IFERROR(((AD23*AD26)-AD27)/(AD23*AD26),0)</f>
        <v>0.98266806722689071</v>
      </c>
      <c r="AE25" s="292"/>
      <c r="AF25" s="292"/>
      <c r="AG25" s="292">
        <f t="shared" ref="AG25" si="40">IFERROR(((AG23*AG26)-AG27)/(AG23*AG26),0)</f>
        <v>0.98139880952380953</v>
      </c>
      <c r="AH25" s="292"/>
      <c r="AI25" s="292"/>
      <c r="AJ25" s="292">
        <f t="shared" ref="AJ25" si="41">IFERROR(((AJ23*AJ26)-AJ27)/(AJ23*AJ26),0)</f>
        <v>0.98417919799498743</v>
      </c>
      <c r="AK25" s="292"/>
      <c r="AL25" s="292"/>
      <c r="AM25" s="292">
        <f t="shared" ref="AM25" si="42">IFERROR(((AM23*AM26)-AM27)/(AM23*AM26),0)</f>
        <v>0.97297297297297303</v>
      </c>
      <c r="AN25" s="292"/>
      <c r="AO25" s="293"/>
      <c r="AQ25" s="5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61"/>
    </row>
    <row r="26" spans="2:74" ht="18.75" customHeight="1">
      <c r="B26" s="294" t="s">
        <v>19</v>
      </c>
      <c r="C26" s="295"/>
      <c r="D26" s="295"/>
      <c r="E26" s="295"/>
      <c r="F26" s="227">
        <v>17</v>
      </c>
      <c r="G26" s="227"/>
      <c r="H26" s="227"/>
      <c r="I26" s="227">
        <v>18</v>
      </c>
      <c r="J26" s="227"/>
      <c r="K26" s="227"/>
      <c r="L26" s="227">
        <v>22</v>
      </c>
      <c r="M26" s="227"/>
      <c r="N26" s="227"/>
      <c r="O26" s="227">
        <v>12</v>
      </c>
      <c r="P26" s="227"/>
      <c r="Q26" s="227"/>
      <c r="R26" s="227">
        <v>0</v>
      </c>
      <c r="S26" s="227"/>
      <c r="T26" s="227"/>
      <c r="U26" s="227">
        <v>20</v>
      </c>
      <c r="V26" s="227"/>
      <c r="W26" s="227"/>
      <c r="X26" s="227">
        <v>19</v>
      </c>
      <c r="Y26" s="227"/>
      <c r="Z26" s="227"/>
      <c r="AA26" s="227">
        <v>20</v>
      </c>
      <c r="AB26" s="227"/>
      <c r="AC26" s="227"/>
      <c r="AD26" s="227">
        <v>17</v>
      </c>
      <c r="AE26" s="227"/>
      <c r="AF26" s="227"/>
      <c r="AG26" s="227">
        <v>16</v>
      </c>
      <c r="AH26" s="227"/>
      <c r="AI26" s="227"/>
      <c r="AJ26" s="227">
        <v>19</v>
      </c>
      <c r="AK26" s="227"/>
      <c r="AL26" s="227"/>
      <c r="AM26" s="227">
        <v>17</v>
      </c>
      <c r="AN26" s="227"/>
      <c r="AO26" s="228"/>
      <c r="AQ26" s="5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61"/>
    </row>
    <row r="27" spans="2:74" ht="18.75" customHeight="1">
      <c r="B27" s="290" t="s">
        <v>30</v>
      </c>
      <c r="C27" s="291"/>
      <c r="D27" s="291"/>
      <c r="E27" s="291"/>
      <c r="F27" s="185">
        <v>20</v>
      </c>
      <c r="G27" s="185"/>
      <c r="H27" s="185"/>
      <c r="I27" s="185">
        <v>32</v>
      </c>
      <c r="J27" s="185"/>
      <c r="K27" s="185"/>
      <c r="L27" s="185">
        <v>42</v>
      </c>
      <c r="M27" s="185"/>
      <c r="N27" s="185"/>
      <c r="O27" s="185">
        <v>11</v>
      </c>
      <c r="P27" s="185"/>
      <c r="Q27" s="185"/>
      <c r="R27" s="185">
        <v>0</v>
      </c>
      <c r="S27" s="185"/>
      <c r="T27" s="185"/>
      <c r="U27" s="185">
        <v>12</v>
      </c>
      <c r="V27" s="185"/>
      <c r="W27" s="185"/>
      <c r="X27" s="227">
        <v>10</v>
      </c>
      <c r="Y27" s="227"/>
      <c r="Z27" s="227"/>
      <c r="AA27" s="185">
        <v>10</v>
      </c>
      <c r="AB27" s="185"/>
      <c r="AC27" s="185"/>
      <c r="AD27" s="185">
        <v>99</v>
      </c>
      <c r="AE27" s="185"/>
      <c r="AF27" s="185"/>
      <c r="AG27" s="185">
        <v>100</v>
      </c>
      <c r="AH27" s="185"/>
      <c r="AI27" s="185"/>
      <c r="AJ27" s="185">
        <v>101</v>
      </c>
      <c r="AK27" s="185"/>
      <c r="AL27" s="185"/>
      <c r="AM27" s="185">
        <v>102</v>
      </c>
      <c r="AN27" s="185"/>
      <c r="AO27" s="186"/>
      <c r="AQ27" s="5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61"/>
    </row>
    <row r="28" spans="2:74" ht="18.75" customHeight="1" thickBot="1">
      <c r="B28" s="288" t="s">
        <v>18</v>
      </c>
      <c r="C28" s="289"/>
      <c r="D28" s="289"/>
      <c r="E28" s="289"/>
      <c r="F28" s="233">
        <v>1</v>
      </c>
      <c r="G28" s="233"/>
      <c r="H28" s="233"/>
      <c r="I28" s="233"/>
      <c r="J28" s="233"/>
      <c r="K28" s="233"/>
      <c r="L28" s="233">
        <v>1</v>
      </c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160"/>
      <c r="Y28" s="158"/>
      <c r="Z28" s="159"/>
      <c r="AA28" s="233">
        <v>2</v>
      </c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4"/>
      <c r="AQ28" s="57"/>
      <c r="AR28" s="65" t="s">
        <v>61</v>
      </c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61"/>
    </row>
    <row r="29" spans="2:74">
      <c r="AQ29" s="5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61"/>
    </row>
    <row r="30" spans="2:74">
      <c r="B30" s="16" t="s">
        <v>65</v>
      </c>
      <c r="AP30" s="26"/>
      <c r="AQ30" s="5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61"/>
    </row>
    <row r="31" spans="2:74">
      <c r="B31" s="235" t="s">
        <v>36</v>
      </c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7"/>
      <c r="AP31" s="27"/>
      <c r="AQ31" s="6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61"/>
    </row>
    <row r="32" spans="2:74"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40"/>
      <c r="AP32" s="27"/>
      <c r="AQ32" s="67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47"/>
      <c r="BT32" s="47"/>
      <c r="BU32" s="47"/>
      <c r="BV32" s="61"/>
    </row>
    <row r="33" spans="2:74">
      <c r="B33" s="238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40"/>
      <c r="AP33" s="27"/>
      <c r="AQ33" s="67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47"/>
      <c r="BT33" s="47"/>
      <c r="BU33" s="47"/>
      <c r="BV33" s="61"/>
    </row>
    <row r="34" spans="2:74">
      <c r="B34" s="241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3"/>
      <c r="AP34" s="27"/>
      <c r="AQ34" s="67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47"/>
      <c r="BT34" s="47"/>
      <c r="BU34" s="47"/>
      <c r="BV34" s="61"/>
    </row>
    <row r="35" spans="2:74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8"/>
      <c r="AQ35" s="68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47"/>
      <c r="BT35" s="47"/>
      <c r="BU35" s="47"/>
      <c r="BV35" s="61"/>
    </row>
    <row r="36" spans="2:74">
      <c r="B36" s="16" t="s">
        <v>66</v>
      </c>
      <c r="AP36" s="26"/>
      <c r="AQ36" s="57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7"/>
      <c r="BT36" s="47"/>
      <c r="BU36" s="47"/>
      <c r="BV36" s="61"/>
    </row>
    <row r="37" spans="2:74">
      <c r="B37" s="244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6"/>
      <c r="AP37" s="27"/>
      <c r="AQ37" s="67"/>
      <c r="AR37" s="65" t="s">
        <v>63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61"/>
    </row>
    <row r="38" spans="2:74">
      <c r="B38" s="247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9"/>
      <c r="AP38" s="27"/>
      <c r="AQ38" s="67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47"/>
      <c r="BT38" s="47"/>
      <c r="BU38" s="47"/>
      <c r="BV38" s="61"/>
    </row>
    <row r="39" spans="2:74">
      <c r="B39" s="247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9"/>
      <c r="AP39" s="27"/>
      <c r="AQ39" s="67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47"/>
      <c r="BT39" s="47"/>
      <c r="BU39" s="47"/>
      <c r="BV39" s="61"/>
    </row>
    <row r="40" spans="2:74">
      <c r="B40" s="250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2"/>
      <c r="AP40" s="27"/>
      <c r="AQ40" s="67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47"/>
      <c r="BT40" s="47"/>
      <c r="BU40" s="47"/>
      <c r="BV40" s="61"/>
    </row>
    <row r="41" spans="2:74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8"/>
      <c r="AQ41" s="68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47"/>
      <c r="BT41" s="47"/>
      <c r="BU41" s="47"/>
      <c r="BV41" s="61"/>
    </row>
    <row r="42" spans="2:74">
      <c r="B42" s="16" t="s">
        <v>67</v>
      </c>
      <c r="AP42" s="26"/>
      <c r="AQ42" s="57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7"/>
      <c r="BT42" s="47"/>
      <c r="BU42" s="47"/>
      <c r="BV42" s="61"/>
    </row>
    <row r="43" spans="2:74">
      <c r="B43" s="244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5"/>
      <c r="AO43" s="246"/>
      <c r="AP43" s="27"/>
      <c r="AQ43" s="6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61"/>
    </row>
    <row r="44" spans="2:74"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249"/>
      <c r="AP44" s="27"/>
      <c r="AQ44" s="67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47"/>
      <c r="BT44" s="47"/>
      <c r="BU44" s="47"/>
      <c r="BV44" s="61"/>
    </row>
    <row r="45" spans="2:74">
      <c r="B45" s="247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9"/>
      <c r="AP45" s="27"/>
      <c r="AQ45" s="67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47"/>
      <c r="BT45" s="47"/>
      <c r="BU45" s="47"/>
      <c r="BV45" s="61"/>
    </row>
    <row r="46" spans="2:74">
      <c r="B46" s="250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2"/>
      <c r="AP46" s="27"/>
      <c r="AQ46" s="67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47"/>
      <c r="BT46" s="47"/>
      <c r="BU46" s="47"/>
      <c r="BV46" s="61"/>
    </row>
    <row r="47" spans="2:74" ht="13.5" thickBot="1">
      <c r="AP47" s="26"/>
      <c r="AQ47" s="69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1"/>
      <c r="BT47" s="71"/>
      <c r="BU47" s="71"/>
      <c r="BV47" s="72"/>
    </row>
    <row r="48" spans="2:74">
      <c r="AP48" s="26"/>
    </row>
  </sheetData>
  <sheetProtection algorithmName="SHA-512" hashValue="CVQ56Y32nspKw1naV8ryS2QBod4IV/nt4+Mu18pyfsGrhfchFRrfXLbqR5jPgMlDJ0WMYk7FgTxYqU33q98h1Q==" saltValue="628fX7/nX7/67jhwBuXVqQ==" spinCount="100000" sheet="1" objects="1" scenarios="1" selectLockedCells="1" selectUnlockedCells="1"/>
  <mergeCells count="257">
    <mergeCell ref="B43:AO46"/>
    <mergeCell ref="B37:AO40"/>
    <mergeCell ref="B31:AO34"/>
    <mergeCell ref="AH6:AK7"/>
    <mergeCell ref="AL6:AP7"/>
    <mergeCell ref="AQ6:AU7"/>
    <mergeCell ref="AL11:AS11"/>
    <mergeCell ref="AH12:AK12"/>
    <mergeCell ref="AL12:AO12"/>
    <mergeCell ref="AP12:AS12"/>
    <mergeCell ref="F13:I13"/>
    <mergeCell ref="B11:E15"/>
    <mergeCell ref="F14:M14"/>
    <mergeCell ref="N14:U14"/>
    <mergeCell ref="V14:AC14"/>
    <mergeCell ref="AD14:AK14"/>
    <mergeCell ref="AL14:AS14"/>
    <mergeCell ref="J13:M13"/>
    <mergeCell ref="N13:Q13"/>
    <mergeCell ref="R13:U13"/>
    <mergeCell ref="B19:E19"/>
    <mergeCell ref="F19:H19"/>
    <mergeCell ref="I19:K19"/>
    <mergeCell ref="L19:N19"/>
    <mergeCell ref="B5:E5"/>
    <mergeCell ref="F5:AJ5"/>
    <mergeCell ref="B6:E7"/>
    <mergeCell ref="F6:J7"/>
    <mergeCell ref="K6:O7"/>
    <mergeCell ref="B9:E10"/>
    <mergeCell ref="B8:E8"/>
    <mergeCell ref="F8:J8"/>
    <mergeCell ref="K8:O8"/>
    <mergeCell ref="AH8:AK8"/>
    <mergeCell ref="F9:I9"/>
    <mergeCell ref="F10:I10"/>
    <mergeCell ref="J9:M9"/>
    <mergeCell ref="J10:M10"/>
    <mergeCell ref="N9:Q9"/>
    <mergeCell ref="N10:Q10"/>
    <mergeCell ref="AV9:AZ10"/>
    <mergeCell ref="BA9:BE10"/>
    <mergeCell ref="AQ9:AU10"/>
    <mergeCell ref="AQ8:AU8"/>
    <mergeCell ref="F12:I12"/>
    <mergeCell ref="J12:M12"/>
    <mergeCell ref="N12:Q12"/>
    <mergeCell ref="R12:U12"/>
    <mergeCell ref="V12:Y12"/>
    <mergeCell ref="Z12:AC12"/>
    <mergeCell ref="AD12:AG12"/>
    <mergeCell ref="R9:U9"/>
    <mergeCell ref="R10:U10"/>
    <mergeCell ref="V9:Y9"/>
    <mergeCell ref="V10:Y10"/>
    <mergeCell ref="Z9:AC9"/>
    <mergeCell ref="Z10:AC10"/>
    <mergeCell ref="AL8:AP8"/>
    <mergeCell ref="F11:M11"/>
    <mergeCell ref="N11:U11"/>
    <mergeCell ref="V11:AC11"/>
    <mergeCell ref="AD11:AK11"/>
    <mergeCell ref="AT12:AW12"/>
    <mergeCell ref="AX12:BA12"/>
    <mergeCell ref="BB12:BE12"/>
    <mergeCell ref="BF12:BI12"/>
    <mergeCell ref="V13:Y13"/>
    <mergeCell ref="Z13:AC13"/>
    <mergeCell ref="AD13:AG13"/>
    <mergeCell ref="BL12:BO12"/>
    <mergeCell ref="BP12:BS12"/>
    <mergeCell ref="AT11:BA11"/>
    <mergeCell ref="BB11:BI11"/>
    <mergeCell ref="BL11:BS11"/>
    <mergeCell ref="BF13:BI13"/>
    <mergeCell ref="BL13:BO13"/>
    <mergeCell ref="BP13:BS13"/>
    <mergeCell ref="AH13:AK13"/>
    <mergeCell ref="AL13:AO13"/>
    <mergeCell ref="AP13:AS13"/>
    <mergeCell ref="AT13:AW13"/>
    <mergeCell ref="AX13:BA13"/>
    <mergeCell ref="BB13:BE13"/>
    <mergeCell ref="BL14:BS14"/>
    <mergeCell ref="F15:L15"/>
    <mergeCell ref="N15:T15"/>
    <mergeCell ref="V15:AB15"/>
    <mergeCell ref="AD15:AJ15"/>
    <mergeCell ref="AL15:AR15"/>
    <mergeCell ref="AT15:AZ15"/>
    <mergeCell ref="BB15:BH15"/>
    <mergeCell ref="BL15:BR15"/>
    <mergeCell ref="AT14:BA14"/>
    <mergeCell ref="BB14:BI14"/>
    <mergeCell ref="O19:Q19"/>
    <mergeCell ref="R19:T19"/>
    <mergeCell ref="U19:W19"/>
    <mergeCell ref="O18:Q18"/>
    <mergeCell ref="R18:T18"/>
    <mergeCell ref="U18:W18"/>
    <mergeCell ref="B18:E18"/>
    <mergeCell ref="F18:H18"/>
    <mergeCell ref="I18:K18"/>
    <mergeCell ref="L18:N18"/>
    <mergeCell ref="X19:Z19"/>
    <mergeCell ref="AA19:AC19"/>
    <mergeCell ref="AD19:AF19"/>
    <mergeCell ref="AG19:AI19"/>
    <mergeCell ref="AJ19:AL19"/>
    <mergeCell ref="AM19:AO19"/>
    <mergeCell ref="AG18:AI18"/>
    <mergeCell ref="AJ18:AL18"/>
    <mergeCell ref="AM18:AO18"/>
    <mergeCell ref="X18:Z18"/>
    <mergeCell ref="AA18:AC18"/>
    <mergeCell ref="AD18:AF18"/>
    <mergeCell ref="AM20:AO20"/>
    <mergeCell ref="B21:E21"/>
    <mergeCell ref="F21:H21"/>
    <mergeCell ref="I21:K21"/>
    <mergeCell ref="L21:N21"/>
    <mergeCell ref="O21:Q21"/>
    <mergeCell ref="R21:T21"/>
    <mergeCell ref="U21:W21"/>
    <mergeCell ref="X21:Z21"/>
    <mergeCell ref="AA21:AC21"/>
    <mergeCell ref="U20:W20"/>
    <mergeCell ref="X20:Z20"/>
    <mergeCell ref="AA20:AC20"/>
    <mergeCell ref="AD20:AF20"/>
    <mergeCell ref="AG20:AI20"/>
    <mergeCell ref="AJ20:AL20"/>
    <mergeCell ref="B20:E20"/>
    <mergeCell ref="F20:H20"/>
    <mergeCell ref="I20:K20"/>
    <mergeCell ref="L20:N20"/>
    <mergeCell ref="O20:Q20"/>
    <mergeCell ref="R20:T20"/>
    <mergeCell ref="AD21:AF21"/>
    <mergeCell ref="AG21:AI21"/>
    <mergeCell ref="L23:N23"/>
    <mergeCell ref="O23:Q23"/>
    <mergeCell ref="R23:T23"/>
    <mergeCell ref="U23:W23"/>
    <mergeCell ref="X23:Z23"/>
    <mergeCell ref="AA23:AC23"/>
    <mergeCell ref="AJ21:AL21"/>
    <mergeCell ref="AM21:AO21"/>
    <mergeCell ref="B22:E22"/>
    <mergeCell ref="F22:H22"/>
    <mergeCell ref="I22:K22"/>
    <mergeCell ref="L22:N22"/>
    <mergeCell ref="O22:Q22"/>
    <mergeCell ref="R22:T22"/>
    <mergeCell ref="AM22:AO22"/>
    <mergeCell ref="U22:W22"/>
    <mergeCell ref="X22:Z22"/>
    <mergeCell ref="AA22:AC22"/>
    <mergeCell ref="AD22:AF22"/>
    <mergeCell ref="AG22:AI22"/>
    <mergeCell ref="AJ22:AL22"/>
    <mergeCell ref="R25:T25"/>
    <mergeCell ref="U25:W25"/>
    <mergeCell ref="X25:Z25"/>
    <mergeCell ref="AA25:AC25"/>
    <mergeCell ref="AD23:AF23"/>
    <mergeCell ref="AG23:AI23"/>
    <mergeCell ref="AJ23:AL23"/>
    <mergeCell ref="AM23:AO23"/>
    <mergeCell ref="B24:E24"/>
    <mergeCell ref="F24:H24"/>
    <mergeCell ref="I24:K24"/>
    <mergeCell ref="L24:N24"/>
    <mergeCell ref="O24:Q24"/>
    <mergeCell ref="R24:T24"/>
    <mergeCell ref="AM24:AO24"/>
    <mergeCell ref="U24:W24"/>
    <mergeCell ref="X24:Z24"/>
    <mergeCell ref="AA24:AC24"/>
    <mergeCell ref="AD24:AF24"/>
    <mergeCell ref="AG24:AI24"/>
    <mergeCell ref="AJ24:AL24"/>
    <mergeCell ref="B23:E23"/>
    <mergeCell ref="F23:H23"/>
    <mergeCell ref="I23:K23"/>
    <mergeCell ref="AD27:AF27"/>
    <mergeCell ref="AG27:AI27"/>
    <mergeCell ref="AJ27:AL27"/>
    <mergeCell ref="AD25:AF25"/>
    <mergeCell ref="AG25:AI25"/>
    <mergeCell ref="AJ25:AL25"/>
    <mergeCell ref="AM25:AO25"/>
    <mergeCell ref="B26:E26"/>
    <mergeCell ref="F26:H26"/>
    <mergeCell ref="I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J26:AL26"/>
    <mergeCell ref="B25:E25"/>
    <mergeCell ref="F25:H25"/>
    <mergeCell ref="I25:K25"/>
    <mergeCell ref="L25:N25"/>
    <mergeCell ref="O25:Q25"/>
    <mergeCell ref="AM27:AO27"/>
    <mergeCell ref="B28:E28"/>
    <mergeCell ref="F28:H28"/>
    <mergeCell ref="I28:K28"/>
    <mergeCell ref="L28:N28"/>
    <mergeCell ref="O28:Q28"/>
    <mergeCell ref="R28:T28"/>
    <mergeCell ref="AM26:AO26"/>
    <mergeCell ref="AM28:AO28"/>
    <mergeCell ref="B27:E27"/>
    <mergeCell ref="F27:H27"/>
    <mergeCell ref="I27:K27"/>
    <mergeCell ref="L27:N27"/>
    <mergeCell ref="O27:Q27"/>
    <mergeCell ref="R27:T27"/>
    <mergeCell ref="U27:W27"/>
    <mergeCell ref="X27:Z27"/>
    <mergeCell ref="AA27:AC27"/>
    <mergeCell ref="U28:W28"/>
    <mergeCell ref="X28:Z28"/>
    <mergeCell ref="AA28:AC28"/>
    <mergeCell ref="AD28:AF28"/>
    <mergeCell ref="AG28:AI28"/>
    <mergeCell ref="AJ28:AL28"/>
    <mergeCell ref="O17:Q17"/>
    <mergeCell ref="S17:T17"/>
    <mergeCell ref="B2:H3"/>
    <mergeCell ref="BJ15:BK15"/>
    <mergeCell ref="AV6:AZ7"/>
    <mergeCell ref="AV8:AZ8"/>
    <mergeCell ref="BF9:BI10"/>
    <mergeCell ref="BF8:BI8"/>
    <mergeCell ref="BF6:BI7"/>
    <mergeCell ref="BA6:BE7"/>
    <mergeCell ref="BA8:BE8"/>
    <mergeCell ref="AK4:BI4"/>
    <mergeCell ref="P6:U7"/>
    <mergeCell ref="P8:U8"/>
    <mergeCell ref="V6:AA7"/>
    <mergeCell ref="V8:AA8"/>
    <mergeCell ref="AB6:AG7"/>
    <mergeCell ref="AB8:AG8"/>
    <mergeCell ref="AD9:AG9"/>
    <mergeCell ref="AD10:AG10"/>
    <mergeCell ref="AH9:AK9"/>
    <mergeCell ref="AH10:AK10"/>
    <mergeCell ref="AL9:AP9"/>
    <mergeCell ref="AL10:AP10"/>
  </mergeCells>
  <phoneticPr fontId="2"/>
  <dataValidations count="1">
    <dataValidation type="list" allowBlank="1" showInputMessage="1" showErrorMessage="1" sqref="P8 V8 AB8">
      <formula1>"否,一部認める,認"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■学校調査表（１学科１シート） </vt:lpstr>
      <vt:lpstr>学校調査表 (入力見本)</vt:lpstr>
    </vt:vector>
  </TitlesOfParts>
  <Company>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</dc:creator>
  <cp:lastModifiedBy>山内　美砂</cp:lastModifiedBy>
  <cp:lastPrinted>2023-10-04T09:13:44Z</cp:lastPrinted>
  <dcterms:created xsi:type="dcterms:W3CDTF">2023-07-13T02:55:35Z</dcterms:created>
  <dcterms:modified xsi:type="dcterms:W3CDTF">2024-11-05T10:31:37Z</dcterms:modified>
</cp:coreProperties>
</file>